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O31"/>
  <c r="O15"/>
  <c r="O46"/>
  <c r="O42"/>
  <c r="O38"/>
  <c r="O34"/>
  <c r="O30"/>
  <c r="O26"/>
  <c r="O22"/>
  <c r="O18"/>
  <c r="O14"/>
  <c r="O10"/>
  <c r="O6"/>
  <c r="P6" s="1"/>
  <c r="O2"/>
  <c r="P2" s="1"/>
  <c r="O44"/>
  <c r="O40"/>
  <c r="O36"/>
  <c r="O32"/>
  <c r="O28"/>
  <c r="O24"/>
  <c r="O20"/>
  <c r="O16"/>
  <c r="O12"/>
  <c r="O8"/>
  <c r="P8" s="1"/>
  <c r="O4"/>
  <c r="P4" s="1"/>
  <c r="O45"/>
  <c r="O41"/>
  <c r="O37"/>
  <c r="O33"/>
  <c r="O29"/>
  <c r="O25"/>
  <c r="O21"/>
  <c r="O17"/>
  <c r="O13"/>
  <c r="O9"/>
  <c r="O5"/>
  <c r="P5" s="1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<sst xmlns="http://schemas.openxmlformats.org/spreadsheetml/2006/main" count="25" uniqueCount="19">
  <si>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</si>
  <si>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</si>
  <si>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</si>
  <si>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</si>
  <si>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</si>
  <si>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</si>
  <si>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</si>
  <si>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</si>
  <si>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</si>
  <si>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</si>
  <si>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Ευτυχία</t>
  </si>
  <si>
    <t>Γεωργίου Μαρία</t>
  </si>
  <si>
    <t>Κωνσταντίνου Μαρία</t>
  </si>
  <si>
    <t>Πετεβίνου Αρτεμης</t>
  </si>
  <si>
    <t>Σοφοκλέους Τροοδία</t>
  </si>
  <si>
    <t>Σταύρου Ραφαέλλα</t>
  </si>
  <si>
    <t>Χριστοδούλου Αντριαν</t>
  </si>
  <si>
    <t>ΜΑΘΗΜΑ
Δ' ΕΞΑΜΗΝΟ</t>
  </si>
  <si>
    <t>ΑΙΣ.ΠΡΟΣΩΠΟΥ ΙΙΙ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</si>
</sst>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1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0.42578125" customWidth="1"/>
    <col min="16" max="16" width="15.140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17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1178</v>
      </c>
      <c r="C2" s="18" t="s">
        <v>10</v>
      </c>
      <c r="D2" s="7" t="s">
        <v>18</v>
      </c>
      <c r="E2" s="13">
        <v>90</v>
      </c>
      <c r="F2" s="15">
        <f>E2*10%</f>
        <v>9</v>
      </c>
      <c r="G2" s="9">
        <v>100</v>
      </c>
      <c r="H2" s="15">
        <f>G2*10%</f>
        <v>10</v>
      </c>
      <c r="I2" s="9">
        <v>100</v>
      </c>
      <c r="J2" s="15">
        <f t="shared" ref="J2:J46" si="0">I2*20%</f>
        <v>20</v>
      </c>
      <c r="K2" s="15">
        <f>L2*100/40</f>
        <v>97.5</v>
      </c>
      <c r="L2" s="15">
        <f>SUM(F2+H2+J2)</f>
        <v>39</v>
      </c>
      <c r="M2" s="9">
        <v>100</v>
      </c>
      <c r="N2" s="15">
        <f>M2*60%</f>
        <v>60</v>
      </c>
      <c r="O2" s="16">
        <f>SUM(N2+L2)</f>
        <v>99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1150</v>
      </c>
      <c r="C3" s="18" t="s">
        <v>11</v>
      </c>
      <c r="D3" s="7" t="s">
        <v>18</v>
      </c>
      <c r="E3" s="13">
        <v>90</v>
      </c>
      <c r="F3" s="15">
        <f t="shared" ref="F3:F46" si="1">E3*10%</f>
        <v>9</v>
      </c>
      <c r="G3" s="9">
        <v>100</v>
      </c>
      <c r="H3" s="15">
        <f t="shared" ref="H3:H46" si="2">G3*10%</f>
        <v>10</v>
      </c>
      <c r="I3" s="9">
        <v>94</v>
      </c>
      <c r="J3" s="15">
        <f t="shared" si="0"/>
        <v>18.8</v>
      </c>
      <c r="K3" s="15">
        <f t="shared" ref="K3:K46" si="3">L3*100/40</f>
        <v>94.499999999999986</v>
      </c>
      <c r="L3" s="15">
        <f t="shared" ref="L3:L46" si="4">SUM(F3+H3+J3)</f>
        <v>37.799999999999997</v>
      </c>
      <c r="M3" s="9">
        <v>91</v>
      </c>
      <c r="N3" s="15">
        <f t="shared" ref="N3:N46" si="5">M3*60%</f>
        <v>54.6</v>
      </c>
      <c r="O3" s="16">
        <f t="shared" ref="O3:O46" si="6">SUM(N3+L3)</f>
        <v>92.4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1181</v>
      </c>
      <c r="C4" s="18" t="s">
        <v>12</v>
      </c>
      <c r="D4" s="7" t="s">
        <v>18</v>
      </c>
      <c r="E4" s="13">
        <v>80</v>
      </c>
      <c r="F4" s="15">
        <f t="shared" si="1"/>
        <v>8</v>
      </c>
      <c r="G4" s="9">
        <v>100</v>
      </c>
      <c r="H4" s="15">
        <f t="shared" si="2"/>
        <v>10</v>
      </c>
      <c r="I4" s="9">
        <v>95</v>
      </c>
      <c r="J4" s="15">
        <f t="shared" si="0"/>
        <v>19</v>
      </c>
      <c r="K4" s="15">
        <f t="shared" si="3"/>
        <v>92.5</v>
      </c>
      <c r="L4" s="15">
        <f t="shared" si="4"/>
        <v>37</v>
      </c>
      <c r="M4" s="9">
        <v>72</v>
      </c>
      <c r="N4" s="15">
        <f t="shared" si="5"/>
        <v>43.199999999999996</v>
      </c>
      <c r="O4" s="16">
        <f t="shared" si="6"/>
        <v>80.199999999999989</v>
      </c>
      <c r="P4" s="18" t="str">
        <f t="shared" ref="P4:P10" si="7">IF(O4&gt;=50,"Προάγεται","Απορίπτεται")</f>
        <v>Προάγεται</v>
      </c>
    </row>
    <row r="5" spans="1:16" ht="29.85" customHeight="1">
      <c r="A5" s="6">
        <v>4</v>
      </c>
      <c r="B5" s="18">
        <v>1186</v>
      </c>
      <c r="C5" s="18" t="s">
        <v>13</v>
      </c>
      <c r="D5" s="7" t="s">
        <v>18</v>
      </c>
      <c r="E5" s="13">
        <v>85</v>
      </c>
      <c r="F5" s="15">
        <f t="shared" si="1"/>
        <v>8.5</v>
      </c>
      <c r="G5" s="9">
        <v>100</v>
      </c>
      <c r="H5" s="15">
        <f t="shared" si="2"/>
        <v>10</v>
      </c>
      <c r="I5" s="9">
        <v>45</v>
      </c>
      <c r="J5" s="15">
        <f t="shared" si="0"/>
        <v>9</v>
      </c>
      <c r="K5" s="15">
        <f t="shared" si="3"/>
        <v>68.75</v>
      </c>
      <c r="L5" s="15">
        <f t="shared" si="4"/>
        <v>27.5</v>
      </c>
      <c r="M5" s="9">
        <v>41</v>
      </c>
      <c r="N5" s="15">
        <f t="shared" si="5"/>
        <v>24.599999999999998</v>
      </c>
      <c r="O5" s="16">
        <f t="shared" si="6"/>
        <v>52.099999999999994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1180</v>
      </c>
      <c r="C6" s="18" t="s">
        <v>14</v>
      </c>
      <c r="D6" s="7" t="s">
        <v>18</v>
      </c>
      <c r="E6" s="13">
        <v>80</v>
      </c>
      <c r="F6" s="15">
        <f t="shared" si="1"/>
        <v>8</v>
      </c>
      <c r="G6" s="9">
        <v>100</v>
      </c>
      <c r="H6" s="15">
        <f t="shared" si="2"/>
        <v>10</v>
      </c>
      <c r="I6" s="9">
        <v>91</v>
      </c>
      <c r="J6" s="15">
        <f t="shared" si="0"/>
        <v>18.2</v>
      </c>
      <c r="K6" s="15">
        <f t="shared" si="3"/>
        <v>90.500000000000014</v>
      </c>
      <c r="L6" s="15">
        <f t="shared" si="4"/>
        <v>36.200000000000003</v>
      </c>
      <c r="M6" s="9">
        <v>69</v>
      </c>
      <c r="N6" s="15">
        <f t="shared" si="5"/>
        <v>41.4</v>
      </c>
      <c r="O6" s="16">
        <f t="shared" si="6"/>
        <v>77.599999999999994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1172</v>
      </c>
      <c r="C7" s="18" t="s">
        <v>15</v>
      </c>
      <c r="D7" s="7" t="s">
        <v>18</v>
      </c>
      <c r="E7" s="13">
        <v>85</v>
      </c>
      <c r="F7" s="15">
        <f t="shared" si="1"/>
        <v>8.5</v>
      </c>
      <c r="G7" s="9">
        <v>100</v>
      </c>
      <c r="H7" s="15">
        <f t="shared" si="2"/>
        <v>10</v>
      </c>
      <c r="I7" s="9">
        <v>40</v>
      </c>
      <c r="J7" s="15">
        <f t="shared" si="0"/>
        <v>8</v>
      </c>
      <c r="K7" s="15">
        <f t="shared" si="3"/>
        <v>66.25</v>
      </c>
      <c r="L7" s="15">
        <f t="shared" si="4"/>
        <v>26.5</v>
      </c>
      <c r="M7" s="9">
        <v>6</v>
      </c>
      <c r="N7" s="15">
        <f t="shared" si="5"/>
        <v>3.5999999999999996</v>
      </c>
      <c r="O7" s="16">
        <f t="shared" si="6"/>
        <v>30.1</v>
      </c>
      <c r="P7" s="18" t="str">
        <f t="shared" si="7"/>
        <v>Απορίπτεται</v>
      </c>
    </row>
    <row r="8" spans="1:16" ht="29.85" customHeight="1">
      <c r="A8" s="6">
        <v>7</v>
      </c>
      <c r="B8" s="18">
        <v>1167</v>
      </c>
      <c r="C8" s="18" t="s">
        <v>16</v>
      </c>
      <c r="D8" s="7" t="s">
        <v>18</v>
      </c>
      <c r="E8" s="13">
        <v>90</v>
      </c>
      <c r="F8" s="15">
        <f t="shared" si="1"/>
        <v>9</v>
      </c>
      <c r="G8" s="9">
        <v>100</v>
      </c>
      <c r="H8" s="15">
        <f t="shared" si="2"/>
        <v>10</v>
      </c>
      <c r="I8" s="9">
        <v>100</v>
      </c>
      <c r="J8" s="15">
        <f t="shared" si="0"/>
        <v>20</v>
      </c>
      <c r="K8" s="15">
        <f t="shared" si="3"/>
        <v>97.5</v>
      </c>
      <c r="L8" s="15">
        <f t="shared" si="4"/>
        <v>39</v>
      </c>
      <c r="M8" s="9">
        <v>100</v>
      </c>
      <c r="N8" s="15">
        <f t="shared" si="5"/>
        <v>60</v>
      </c>
      <c r="O8" s="16">
        <f t="shared" si="6"/>
        <v>99</v>
      </c>
      <c r="P8" s="18" t="str">
        <f t="shared" si="7"/>
        <v>Προάγεται</v>
      </c>
    </row>
    <row r="9" spans="1:16" ht="29.85" customHeight="1">
      <c r="A9" s="6">
        <v>8</v>
      </c>
      <c r="B9" s="7"/>
      <c r="C9" s="8"/>
      <c r="D9" s="7"/>
      <c r="E9" s="13"/>
      <c r="F9" s="15">
        <f t="shared" si="1"/>
        <v>0</v>
      </c>
      <c r="G9" s="9"/>
      <c r="H9" s="15">
        <f t="shared" si="2"/>
        <v>0</v>
      </c>
      <c r="I9" s="9"/>
      <c r="J9" s="15">
        <f t="shared" si="0"/>
        <v>0</v>
      </c>
      <c r="K9" s="15">
        <f t="shared" si="3"/>
        <v>0</v>
      </c>
      <c r="L9" s="15">
        <f t="shared" si="4"/>
        <v>0</v>
      </c>
      <c r="M9" s="9"/>
      <c r="N9" s="15">
        <f t="shared" si="5"/>
        <v>0</v>
      </c>
      <c r="O9" s="16">
        <f t="shared" si="6"/>
        <v>0</v>
      </c>
      <c r="P9" s="18"/>
    </row>
    <row r="10" spans="1:16" ht="29.85" customHeight="1">
      <c r="A10" s="6">
        <v>9</v>
      </c>
      <c r="B10" s="7"/>
      <c r="C10" s="8"/>
      <c r="D10" s="7"/>
      <c r="E10" s="13"/>
      <c r="F10" s="15">
        <f t="shared" si="1"/>
        <v>0</v>
      </c>
      <c r="G10" s="9"/>
      <c r="H10" s="15">
        <f t="shared" si="2"/>
        <v>0</v>
      </c>
      <c r="I10" s="9"/>
      <c r="J10" s="15">
        <f t="shared" si="0"/>
        <v>0</v>
      </c>
      <c r="K10" s="15">
        <f t="shared" si="3"/>
        <v>0</v>
      </c>
      <c r="L10" s="15">
        <f t="shared" si="4"/>
        <v>0</v>
      </c>
      <c r="M10" s="9"/>
      <c r="N10" s="15">
        <f t="shared" si="5"/>
        <v>0</v>
      </c>
      <c r="O10" s="16">
        <f t="shared" si="6"/>
        <v>0</v>
      </c>
      <c r="P10" s="18"/>
    </row>
    <row r="11" spans="1:16" ht="29.85" customHeight="1">
      <c r="A11" s="6">
        <v>10</v>
      </c>
      <c r="B11" s="7"/>
      <c r="C11" s="8"/>
      <c r="D11" s="7"/>
      <c r="E11" s="13"/>
      <c r="F11" s="15">
        <f t="shared" si="1"/>
        <v>0</v>
      </c>
      <c r="G11" s="9"/>
      <c r="H11" s="15">
        <f t="shared" si="2"/>
        <v>0</v>
      </c>
      <c r="I11" s="9"/>
      <c r="J11" s="15">
        <f t="shared" si="0"/>
        <v>0</v>
      </c>
      <c r="K11" s="15">
        <f t="shared" si="3"/>
        <v>0</v>
      </c>
      <c r="L11" s="15">
        <f t="shared" si="4"/>
        <v>0</v>
      </c>
      <c r="M11" s="9"/>
      <c r="N11" s="15">
        <f t="shared" si="5"/>
        <v>0</v>
      </c>
      <c r="O11" s="16">
        <f t="shared" si="6"/>
        <v>0</v>
      </c>
      <c r="P11" s="18"/>
    </row>
    <row r="12" spans="1:16" ht="29.85" customHeight="1">
      <c r="A12" s="6">
        <v>11</v>
      </c>
      <c r="B12" s="7"/>
      <c r="C12" s="8"/>
      <c r="D12" s="7"/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7"/>
      <c r="C13" s="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7"/>
      <c r="C14" s="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7"/>
      <c r="C15" s="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7"/>
      <c r="C16" s="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7"/>
      <c r="C18" s="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7"/>
      <c r="C19" s="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7"/>
      <c r="C20" s="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7"/>
      <c r="C21" s="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7"/>
      <c r="C22" s="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7"/>
      <c r="C23" s="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orientation="landscape" r:id="rId1"/>
  <headerFooter differentOddEven="1">
    <oddHeader xml:space="preserve">&amp;LΣχολή: The Limassol College
Ακαδημαϊκό Έτος: 2015-2016&amp;CΚΑΤΑΣΤΑΣΗ ΒΑΘΜΟΛΟΓΙΑΣ
Β' ΕΤΟΣ (ΑΙΣΘΗΤΙΚΗ 2 ΕΤΗ)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2016-01-11T08:52:08Z</cp:lastPrinted>
  <dcterms:created xsi:type="dcterms:W3CDTF">2014-01-14T13:26:46Z</dcterms:created>
  <dcterms:modified xsi:type="dcterms:W3CDTF">2016-07-08T08:41:36Z</dcterms:modified>
</cp:coreProperties>
</file>