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P11" s="1"/>
  <c r="O31"/>
  <c r="O15"/>
  <c r="O46"/>
  <c r="O42"/>
  <c r="O38"/>
  <c r="O34"/>
  <c r="O30"/>
  <c r="O26"/>
  <c r="O22"/>
  <c r="O18"/>
  <c r="O10"/>
  <c r="P10" s="1"/>
  <c r="O6"/>
  <c r="P6" s="1"/>
  <c r="O2"/>
  <c r="P2" s="1"/>
  <c r="O44"/>
  <c r="O40"/>
  <c r="O36"/>
  <c r="O32"/>
  <c r="O28"/>
  <c r="O24"/>
  <c r="O20"/>
  <c r="O16"/>
  <c r="O12"/>
  <c r="P12" s="1"/>
  <c r="O8"/>
  <c r="P8" s="1"/>
  <c r="O4"/>
  <c r="P4" s="1"/>
  <c r="O45"/>
  <c r="O41"/>
  <c r="O37"/>
  <c r="O33"/>
  <c r="O29"/>
  <c r="O25"/>
  <c r="O21"/>
  <c r="O17"/>
  <c r="O13"/>
  <c r="O9"/>
  <c r="P9" s="1"/>
  <c r="O5"/>
  <c r="P5" s="1"/>
</calcChain>
</file>

<file path=xl/sharedStrings.xml><?xml version="1.0" encoding="utf-8"?>
<sst xmlns="http://schemas.openxmlformats.org/spreadsheetml/2006/main" count="33" uniqueCount="23">
  <si>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</si>
  <si>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</si>
  <si>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</si>
  <si>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</si>
  <si>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</si>
  <si>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</si>
  <si>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</si>
  <si>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</si>
  <si>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</si>
  <si>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</si>
  <si>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Αντωνίου Άννα</t>
  </si>
  <si>
    <t>Γεωργίου Βανθούλα</t>
  </si>
  <si>
    <t>Καλλινάκης Δημήτριος</t>
  </si>
  <si>
    <t>Καπάταη Αρίστη</t>
  </si>
  <si>
    <t>Καραγιάννης Κύπρος</t>
  </si>
  <si>
    <t>Λαππά Ευρυδίκη</t>
  </si>
  <si>
    <t>Μεσαρίτης Μάριος</t>
  </si>
  <si>
    <t>Μεσαρίτης Ρένος</t>
  </si>
  <si>
    <t>Σκεντέρη Άντρια</t>
  </si>
  <si>
    <t>Φιλίππου Νικόλας</t>
  </si>
  <si>
    <t>Καλαττά Έλενα</t>
  </si>
  <si>
    <t>ΜΑΘΗΜΑ
B' ΕΞΑΜΗΝΟ</t>
  </si>
  <si>
    <t>OΡΓΑΝΙΚΗ ΧΗΜΕΙΑ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</si>
</sst>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7.5703125" customWidth="1"/>
    <col min="3" max="3" width="28.71093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8.5703125" customWidth="1"/>
    <col min="16" max="16" width="16.8554687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21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7.75" customHeight="1">
      <c r="A2" s="6">
        <v>1</v>
      </c>
      <c r="B2" s="18">
        <v>1225</v>
      </c>
      <c r="C2" s="18" t="s">
        <v>10</v>
      </c>
      <c r="D2" s="7" t="s">
        <v>22</v>
      </c>
      <c r="E2" s="13">
        <v>92</v>
      </c>
      <c r="F2" s="15">
        <f>E2*10%</f>
        <v>9.2000000000000011</v>
      </c>
      <c r="G2" s="9">
        <v>90</v>
      </c>
      <c r="H2" s="15">
        <f>G2*10%</f>
        <v>9</v>
      </c>
      <c r="I2" s="9">
        <v>69.5</v>
      </c>
      <c r="J2" s="15">
        <f t="shared" ref="J2:J46" si="0">I2*20%</f>
        <v>13.9</v>
      </c>
      <c r="K2" s="15">
        <f>L2*100/40</f>
        <v>80.25</v>
      </c>
      <c r="L2" s="15">
        <f>SUM(F2+H2+J2)</f>
        <v>32.1</v>
      </c>
      <c r="M2" s="9">
        <v>44.5</v>
      </c>
      <c r="N2" s="15">
        <f>M2*60%</f>
        <v>26.7</v>
      </c>
      <c r="O2" s="16">
        <f>SUM(N2+L2)</f>
        <v>58.8</v>
      </c>
      <c r="P2" s="18" t="str">
        <f>IF(O2&gt;=50,"Προάγεται","Απορίπτεται")</f>
        <v>Προάγεται</v>
      </c>
    </row>
    <row r="3" spans="1:16" ht="27.75" customHeight="1">
      <c r="A3" s="6">
        <v>2</v>
      </c>
      <c r="B3" s="18">
        <v>1221</v>
      </c>
      <c r="C3" s="18" t="s">
        <v>11</v>
      </c>
      <c r="D3" s="7" t="s">
        <v>22</v>
      </c>
      <c r="E3" s="13">
        <v>95</v>
      </c>
      <c r="F3" s="15">
        <f t="shared" ref="F3:F46" si="1">E3*10%</f>
        <v>9.5</v>
      </c>
      <c r="G3" s="9">
        <v>95</v>
      </c>
      <c r="H3" s="15">
        <f t="shared" ref="H3:H46" si="2">G3*10%</f>
        <v>9.5</v>
      </c>
      <c r="I3" s="9">
        <v>83.75</v>
      </c>
      <c r="J3" s="15">
        <f t="shared" si="0"/>
        <v>16.75</v>
      </c>
      <c r="K3" s="15">
        <f t="shared" ref="K3:K46" si="3">L3*100/40</f>
        <v>89.375</v>
      </c>
      <c r="L3" s="15">
        <f t="shared" ref="L3:L46" si="4">SUM(F3+H3+J3)</f>
        <v>35.75</v>
      </c>
      <c r="M3" s="9">
        <v>72.5</v>
      </c>
      <c r="N3" s="15">
        <f t="shared" ref="N3:N46" si="5">M3*60%</f>
        <v>43.5</v>
      </c>
      <c r="O3" s="16">
        <f t="shared" ref="O3:O46" si="6">SUM(N3+L3)</f>
        <v>79.25</v>
      </c>
      <c r="P3" s="18" t="str">
        <f>IF(O3&gt;=50,"Προάγεται","Απορίπτεται")</f>
        <v>Προάγεται</v>
      </c>
    </row>
    <row r="4" spans="1:16" ht="27.75" customHeight="1">
      <c r="A4" s="6">
        <v>3</v>
      </c>
      <c r="B4" s="18">
        <v>1207</v>
      </c>
      <c r="C4" s="18" t="s">
        <v>20</v>
      </c>
      <c r="D4" s="7" t="s">
        <v>22</v>
      </c>
      <c r="E4" s="13">
        <v>90</v>
      </c>
      <c r="F4" s="15">
        <f t="shared" si="1"/>
        <v>9</v>
      </c>
      <c r="G4" s="9">
        <v>95</v>
      </c>
      <c r="H4" s="15">
        <f t="shared" si="2"/>
        <v>9.5</v>
      </c>
      <c r="I4" s="9">
        <v>67</v>
      </c>
      <c r="J4" s="15">
        <f t="shared" si="0"/>
        <v>13.4</v>
      </c>
      <c r="K4" s="15">
        <f t="shared" si="3"/>
        <v>79.75</v>
      </c>
      <c r="L4" s="15">
        <f t="shared" si="4"/>
        <v>31.9</v>
      </c>
      <c r="M4" s="9">
        <v>52.5</v>
      </c>
      <c r="N4" s="15">
        <f t="shared" si="5"/>
        <v>31.5</v>
      </c>
      <c r="O4" s="16">
        <f t="shared" si="6"/>
        <v>63.4</v>
      </c>
      <c r="P4" s="18" t="str">
        <f t="shared" ref="P4:P12" si="7">IF(O4&gt;=50,"Προάγεται","Απορίπτεται")</f>
        <v>Προάγεται</v>
      </c>
    </row>
    <row r="5" spans="1:16" ht="27.75" customHeight="1">
      <c r="A5" s="6">
        <v>4</v>
      </c>
      <c r="B5" s="18">
        <v>1232</v>
      </c>
      <c r="C5" s="18" t="s">
        <v>12</v>
      </c>
      <c r="D5" s="7" t="s">
        <v>22</v>
      </c>
      <c r="E5" s="13">
        <v>95</v>
      </c>
      <c r="F5" s="15">
        <f t="shared" si="1"/>
        <v>9.5</v>
      </c>
      <c r="G5" s="9">
        <v>100</v>
      </c>
      <c r="H5" s="15">
        <f t="shared" si="2"/>
        <v>10</v>
      </c>
      <c r="I5" s="9">
        <v>95.25</v>
      </c>
      <c r="J5" s="15">
        <f t="shared" si="0"/>
        <v>19.05</v>
      </c>
      <c r="K5" s="15">
        <f t="shared" si="3"/>
        <v>96.374999999999986</v>
      </c>
      <c r="L5" s="15">
        <f t="shared" si="4"/>
        <v>38.549999999999997</v>
      </c>
      <c r="M5" s="9">
        <v>80.5</v>
      </c>
      <c r="N5" s="15">
        <f t="shared" si="5"/>
        <v>48.3</v>
      </c>
      <c r="O5" s="16">
        <f t="shared" si="6"/>
        <v>86.85</v>
      </c>
      <c r="P5" s="18" t="str">
        <f t="shared" si="7"/>
        <v>Προάγεται</v>
      </c>
    </row>
    <row r="6" spans="1:16" ht="27.75" customHeight="1">
      <c r="A6" s="6">
        <v>5</v>
      </c>
      <c r="B6" s="18">
        <v>1222</v>
      </c>
      <c r="C6" s="18" t="s">
        <v>13</v>
      </c>
      <c r="D6" s="7" t="s">
        <v>22</v>
      </c>
      <c r="E6" s="13">
        <v>80</v>
      </c>
      <c r="F6" s="15">
        <f t="shared" si="1"/>
        <v>8</v>
      </c>
      <c r="G6" s="9">
        <v>80</v>
      </c>
      <c r="H6" s="15">
        <f t="shared" si="2"/>
        <v>8</v>
      </c>
      <c r="I6" s="9">
        <v>30.5</v>
      </c>
      <c r="J6" s="15">
        <f t="shared" si="0"/>
        <v>6.1000000000000005</v>
      </c>
      <c r="K6" s="15">
        <f t="shared" si="3"/>
        <v>55.25</v>
      </c>
      <c r="L6" s="15">
        <f t="shared" si="4"/>
        <v>22.1</v>
      </c>
      <c r="M6" s="9">
        <v>17</v>
      </c>
      <c r="N6" s="15">
        <f t="shared" si="5"/>
        <v>10.199999999999999</v>
      </c>
      <c r="O6" s="16">
        <f t="shared" si="6"/>
        <v>32.299999999999997</v>
      </c>
      <c r="P6" s="18" t="str">
        <f t="shared" si="7"/>
        <v>Απορίπτεται</v>
      </c>
    </row>
    <row r="7" spans="1:16" ht="27.75" customHeight="1">
      <c r="A7" s="6">
        <v>6</v>
      </c>
      <c r="B7" s="18">
        <v>1217</v>
      </c>
      <c r="C7" s="18" t="s">
        <v>14</v>
      </c>
      <c r="D7" s="7" t="s">
        <v>22</v>
      </c>
      <c r="E7" s="13">
        <v>90</v>
      </c>
      <c r="F7" s="15">
        <f t="shared" si="1"/>
        <v>9</v>
      </c>
      <c r="G7" s="9">
        <v>90</v>
      </c>
      <c r="H7" s="15">
        <f t="shared" si="2"/>
        <v>9</v>
      </c>
      <c r="I7" s="9">
        <v>100</v>
      </c>
      <c r="J7" s="15">
        <f t="shared" si="0"/>
        <v>20</v>
      </c>
      <c r="K7" s="15">
        <f t="shared" si="3"/>
        <v>95</v>
      </c>
      <c r="L7" s="15">
        <f t="shared" si="4"/>
        <v>38</v>
      </c>
      <c r="M7" s="9">
        <v>65.5</v>
      </c>
      <c r="N7" s="15">
        <f t="shared" si="5"/>
        <v>39.299999999999997</v>
      </c>
      <c r="O7" s="16">
        <f t="shared" si="6"/>
        <v>77.3</v>
      </c>
      <c r="P7" s="18" t="str">
        <f t="shared" si="7"/>
        <v>Προάγεται</v>
      </c>
    </row>
    <row r="8" spans="1:16" ht="27.75" customHeight="1">
      <c r="A8" s="6">
        <v>7</v>
      </c>
      <c r="B8" s="18">
        <v>1230</v>
      </c>
      <c r="C8" s="18" t="s">
        <v>15</v>
      </c>
      <c r="D8" s="7" t="s">
        <v>22</v>
      </c>
      <c r="E8" s="13">
        <v>98</v>
      </c>
      <c r="F8" s="15">
        <f t="shared" si="1"/>
        <v>9.8000000000000007</v>
      </c>
      <c r="G8" s="9">
        <v>98</v>
      </c>
      <c r="H8" s="15">
        <f t="shared" si="2"/>
        <v>9.8000000000000007</v>
      </c>
      <c r="I8" s="9">
        <v>97</v>
      </c>
      <c r="J8" s="15">
        <f t="shared" si="0"/>
        <v>19.400000000000002</v>
      </c>
      <c r="K8" s="15">
        <f t="shared" si="3"/>
        <v>97.5</v>
      </c>
      <c r="L8" s="15">
        <f t="shared" si="4"/>
        <v>39</v>
      </c>
      <c r="M8" s="9">
        <v>96.5</v>
      </c>
      <c r="N8" s="15">
        <f t="shared" si="5"/>
        <v>57.9</v>
      </c>
      <c r="O8" s="16">
        <f t="shared" si="6"/>
        <v>96.9</v>
      </c>
      <c r="P8" s="18" t="str">
        <f t="shared" si="7"/>
        <v>Προάγεται</v>
      </c>
    </row>
    <row r="9" spans="1:16" ht="27.75" customHeight="1">
      <c r="A9" s="6">
        <v>8</v>
      </c>
      <c r="B9" s="18">
        <v>1228</v>
      </c>
      <c r="C9" s="18" t="s">
        <v>16</v>
      </c>
      <c r="D9" s="7" t="s">
        <v>22</v>
      </c>
      <c r="E9" s="13">
        <v>96</v>
      </c>
      <c r="F9" s="15">
        <f t="shared" si="1"/>
        <v>9.6000000000000014</v>
      </c>
      <c r="G9" s="9">
        <v>90</v>
      </c>
      <c r="H9" s="15">
        <f t="shared" si="2"/>
        <v>9</v>
      </c>
      <c r="I9" s="9">
        <v>88</v>
      </c>
      <c r="J9" s="15">
        <f t="shared" si="0"/>
        <v>17.600000000000001</v>
      </c>
      <c r="K9" s="15">
        <f t="shared" si="3"/>
        <v>90.500000000000014</v>
      </c>
      <c r="L9" s="15">
        <f t="shared" si="4"/>
        <v>36.200000000000003</v>
      </c>
      <c r="M9" s="9">
        <v>79.5</v>
      </c>
      <c r="N9" s="15">
        <f t="shared" si="5"/>
        <v>47.699999999999996</v>
      </c>
      <c r="O9" s="16">
        <f t="shared" si="6"/>
        <v>83.9</v>
      </c>
      <c r="P9" s="18" t="str">
        <f t="shared" si="7"/>
        <v>Προάγεται</v>
      </c>
    </row>
    <row r="10" spans="1:16" ht="27.75" customHeight="1">
      <c r="A10" s="6">
        <v>9</v>
      </c>
      <c r="B10" s="18">
        <v>1229</v>
      </c>
      <c r="C10" s="18" t="s">
        <v>17</v>
      </c>
      <c r="D10" s="7" t="s">
        <v>22</v>
      </c>
      <c r="E10" s="13">
        <v>96</v>
      </c>
      <c r="F10" s="15">
        <f t="shared" si="1"/>
        <v>9.6000000000000014</v>
      </c>
      <c r="G10" s="9">
        <v>90</v>
      </c>
      <c r="H10" s="15">
        <f t="shared" si="2"/>
        <v>9</v>
      </c>
      <c r="I10" s="9">
        <v>92</v>
      </c>
      <c r="J10" s="15">
        <f t="shared" si="0"/>
        <v>18.400000000000002</v>
      </c>
      <c r="K10" s="15">
        <f t="shared" si="3"/>
        <v>92.5</v>
      </c>
      <c r="L10" s="15">
        <f t="shared" si="4"/>
        <v>37</v>
      </c>
      <c r="M10" s="9">
        <v>81</v>
      </c>
      <c r="N10" s="15">
        <f t="shared" si="5"/>
        <v>48.6</v>
      </c>
      <c r="O10" s="16">
        <f t="shared" si="6"/>
        <v>85.6</v>
      </c>
      <c r="P10" s="18" t="str">
        <f t="shared" si="7"/>
        <v>Προάγεται</v>
      </c>
    </row>
    <row r="11" spans="1:16" ht="27.75" customHeight="1">
      <c r="A11" s="6">
        <v>10</v>
      </c>
      <c r="B11" s="18">
        <v>1206</v>
      </c>
      <c r="C11" s="18" t="s">
        <v>18</v>
      </c>
      <c r="D11" s="7" t="s">
        <v>22</v>
      </c>
      <c r="E11" s="13">
        <v>98</v>
      </c>
      <c r="F11" s="15">
        <f t="shared" si="1"/>
        <v>9.8000000000000007</v>
      </c>
      <c r="G11" s="9">
        <v>100</v>
      </c>
      <c r="H11" s="15">
        <f t="shared" si="2"/>
        <v>10</v>
      </c>
      <c r="I11" s="9">
        <v>98.75</v>
      </c>
      <c r="J11" s="15">
        <f t="shared" si="0"/>
        <v>19.75</v>
      </c>
      <c r="K11" s="15">
        <f t="shared" si="3"/>
        <v>98.874999999999986</v>
      </c>
      <c r="L11" s="15">
        <f t="shared" si="4"/>
        <v>39.549999999999997</v>
      </c>
      <c r="M11" s="9">
        <v>96</v>
      </c>
      <c r="N11" s="15">
        <f t="shared" si="5"/>
        <v>57.599999999999994</v>
      </c>
      <c r="O11" s="16">
        <f t="shared" si="6"/>
        <v>97.149999999999991</v>
      </c>
      <c r="P11" s="18" t="str">
        <f t="shared" si="7"/>
        <v>Προάγεται</v>
      </c>
    </row>
    <row r="12" spans="1:16" ht="27.75" customHeight="1">
      <c r="A12" s="6">
        <v>11</v>
      </c>
      <c r="B12" s="18">
        <v>1218</v>
      </c>
      <c r="C12" s="18" t="s">
        <v>19</v>
      </c>
      <c r="D12" s="7" t="s">
        <v>22</v>
      </c>
      <c r="E12" s="13">
        <v>90</v>
      </c>
      <c r="F12" s="15">
        <f t="shared" si="1"/>
        <v>9</v>
      </c>
      <c r="G12" s="9">
        <v>90</v>
      </c>
      <c r="H12" s="15">
        <f t="shared" si="2"/>
        <v>9</v>
      </c>
      <c r="I12" s="9">
        <v>70.25</v>
      </c>
      <c r="J12" s="15">
        <f t="shared" si="0"/>
        <v>14.05</v>
      </c>
      <c r="K12" s="15">
        <f t="shared" si="3"/>
        <v>80.124999999999986</v>
      </c>
      <c r="L12" s="15">
        <f t="shared" si="4"/>
        <v>32.049999999999997</v>
      </c>
      <c r="M12" s="9">
        <v>43.5</v>
      </c>
      <c r="N12" s="15">
        <f t="shared" si="5"/>
        <v>26.099999999999998</v>
      </c>
      <c r="O12" s="16">
        <f t="shared" si="6"/>
        <v>58.149999999999991</v>
      </c>
      <c r="P12" s="18" t="str">
        <f t="shared" si="7"/>
        <v>Προάγεται</v>
      </c>
    </row>
    <row r="13" spans="1:16" ht="29.85" customHeight="1">
      <c r="A13" s="6">
        <v>12</v>
      </c>
      <c r="B13" s="18"/>
      <c r="C13" s="18"/>
      <c r="D13" s="7"/>
      <c r="E13" s="13"/>
      <c r="F13" s="15">
        <f t="shared" si="1"/>
        <v>0</v>
      </c>
      <c r="G13" s="9"/>
      <c r="H13" s="15">
        <f t="shared" si="2"/>
        <v>0</v>
      </c>
      <c r="I13" s="9"/>
      <c r="J13" s="15">
        <f t="shared" si="0"/>
        <v>0</v>
      </c>
      <c r="K13" s="15">
        <f t="shared" si="3"/>
        <v>0</v>
      </c>
      <c r="L13" s="15">
        <f t="shared" si="4"/>
        <v>0</v>
      </c>
      <c r="M13" s="9"/>
      <c r="N13" s="15">
        <f t="shared" si="5"/>
        <v>0</v>
      </c>
      <c r="O13" s="16">
        <f t="shared" si="6"/>
        <v>0</v>
      </c>
      <c r="P13" s="18"/>
    </row>
    <row r="14" spans="1:16" ht="29.85" customHeight="1">
      <c r="A14" s="6">
        <v>13</v>
      </c>
      <c r="B14" s="18"/>
      <c r="C14" s="18"/>
      <c r="D14" s="7"/>
      <c r="E14" s="13"/>
      <c r="F14" s="15"/>
      <c r="G14" s="9"/>
      <c r="H14" s="15"/>
      <c r="I14" s="9"/>
      <c r="J14" s="15"/>
      <c r="K14" s="15"/>
      <c r="L14" s="15"/>
      <c r="M14" s="9"/>
      <c r="N14" s="15"/>
      <c r="O14" s="16"/>
      <c r="P14" s="18"/>
    </row>
    <row r="15" spans="1:16" ht="29.85" customHeight="1">
      <c r="A15" s="6">
        <v>14</v>
      </c>
      <c r="B15" s="18"/>
      <c r="C15" s="18"/>
      <c r="D15" s="7"/>
      <c r="E15" s="13"/>
      <c r="F15" s="15">
        <f t="shared" si="1"/>
        <v>0</v>
      </c>
      <c r="G15" s="9"/>
      <c r="H15" s="15">
        <f t="shared" si="2"/>
        <v>0</v>
      </c>
      <c r="I15" s="9"/>
      <c r="J15" s="15">
        <f t="shared" si="0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18"/>
      <c r="C16" s="18"/>
      <c r="D16" s="7"/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18"/>
      <c r="C17" s="1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A' ΕΤΟΣ (ΔΙΑΙΤΟΛΟΓΙΑ &amp; ΔΙΑΤΡΟΦΗ)
Έδρα / Παράρτημα: Λεμεσός
 &amp;R(Y.Π.Π Τριτ. Εκπ. Αρ. 31)
Εξάμηνο: B΄ </oddHeader>
    <oddFooter xml:space="preserve">&amp;L&amp;9
Καθηγητής:
Yπογραφή &amp;C&amp;8Υπεύθυνος Κλάδου: 
   Υπογραφή:&amp;R&amp;8Ημερομηνία υποβολής
στην Ακαδημαίκή Επιτροπή:&amp;11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2016-07-08T09:25:11Z</dcterms:modified>
</cp:coreProperties>
</file>