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8135" windowHeight="58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N17" i="1"/>
  <c r="N16"/>
  <c r="N15"/>
  <c r="N14"/>
  <c r="N13"/>
  <c r="N12"/>
  <c r="N11"/>
  <c r="N10"/>
  <c r="N9"/>
  <c r="N8"/>
  <c r="N7"/>
  <c r="N6"/>
  <c r="N5"/>
  <c r="N4"/>
  <c r="N3"/>
  <c r="N2"/>
  <c r="H17"/>
  <c r="H16"/>
  <c r="H15"/>
  <c r="H14"/>
  <c r="H13"/>
  <c r="H12"/>
  <c r="H11"/>
  <c r="H10"/>
  <c r="H9"/>
  <c r="H8"/>
  <c r="H7"/>
  <c r="H6"/>
  <c r="H5"/>
  <c r="H4"/>
  <c r="H3"/>
  <c r="H2"/>
  <c r="J25" l="1"/>
  <c r="N46"/>
  <c r="J46"/>
  <c r="H46"/>
  <c r="F46"/>
  <c r="N45"/>
  <c r="J45"/>
  <c r="H45"/>
  <c r="F45"/>
  <c r="N44"/>
  <c r="J44"/>
  <c r="H44"/>
  <c r="F44"/>
  <c r="N43"/>
  <c r="J43"/>
  <c r="H43"/>
  <c r="F43"/>
  <c r="N42"/>
  <c r="J42"/>
  <c r="H42"/>
  <c r="F42"/>
  <c r="N41"/>
  <c r="J41"/>
  <c r="H41"/>
  <c r="F41"/>
  <c r="N40"/>
  <c r="J40"/>
  <c r="H40"/>
  <c r="F40"/>
  <c r="N39"/>
  <c r="J39"/>
  <c r="H39"/>
  <c r="F39"/>
  <c r="N38"/>
  <c r="J38"/>
  <c r="H38"/>
  <c r="F38"/>
  <c r="N37"/>
  <c r="J37"/>
  <c r="H37"/>
  <c r="F37"/>
  <c r="N36"/>
  <c r="J36"/>
  <c r="H36"/>
  <c r="F36"/>
  <c r="N35"/>
  <c r="J35"/>
  <c r="H35"/>
  <c r="F35"/>
  <c r="N34"/>
  <c r="J34"/>
  <c r="H34"/>
  <c r="F34"/>
  <c r="N33"/>
  <c r="J33"/>
  <c r="H33"/>
  <c r="F33"/>
  <c r="N32"/>
  <c r="J32"/>
  <c r="H32"/>
  <c r="F32"/>
  <c r="N31"/>
  <c r="J31"/>
  <c r="H31"/>
  <c r="F31"/>
  <c r="N30"/>
  <c r="J30"/>
  <c r="H30"/>
  <c r="F30"/>
  <c r="N29"/>
  <c r="J29"/>
  <c r="H29"/>
  <c r="F29"/>
  <c r="N28"/>
  <c r="J28"/>
  <c r="H28"/>
  <c r="F28"/>
  <c r="N27"/>
  <c r="J27"/>
  <c r="H27"/>
  <c r="F27"/>
  <c r="N26"/>
  <c r="J26"/>
  <c r="H26"/>
  <c r="F26"/>
  <c r="N25"/>
  <c r="H25"/>
  <c r="F25"/>
  <c r="N24"/>
  <c r="J24"/>
  <c r="H24"/>
  <c r="F24"/>
  <c r="N23"/>
  <c r="J23"/>
  <c r="H23"/>
  <c r="F23"/>
  <c r="N22"/>
  <c r="J22"/>
  <c r="H22"/>
  <c r="F22"/>
  <c r="N21"/>
  <c r="J21"/>
  <c r="H21"/>
  <c r="F21"/>
  <c r="N20"/>
  <c r="J20"/>
  <c r="H20"/>
  <c r="F20"/>
  <c r="N19"/>
  <c r="J19"/>
  <c r="H19"/>
  <c r="F19"/>
  <c r="J18"/>
  <c r="H18"/>
  <c r="F18"/>
  <c r="J17"/>
  <c r="F17"/>
  <c r="J16"/>
  <c r="F16"/>
  <c r="J15"/>
  <c r="F15"/>
  <c r="J14"/>
  <c r="F14"/>
  <c r="J13"/>
  <c r="F13"/>
  <c r="J12"/>
  <c r="F12"/>
  <c r="J11"/>
  <c r="F11"/>
  <c r="J10"/>
  <c r="F10"/>
  <c r="J9"/>
  <c r="F9"/>
  <c r="J8"/>
  <c r="F8"/>
  <c r="J7"/>
  <c r="F7"/>
  <c r="J6"/>
  <c r="F6"/>
  <c r="J5"/>
  <c r="F5"/>
  <c r="J4"/>
  <c r="F4"/>
  <c r="J3"/>
  <c r="F3"/>
  <c r="J2"/>
  <c r="F2"/>
  <c r="O15" l="1"/>
  <c r="O14"/>
  <c r="O11"/>
  <c r="O10"/>
  <c r="O7"/>
  <c r="O6"/>
  <c r="O3"/>
  <c r="O17"/>
  <c r="P17" s="1"/>
  <c r="O16"/>
  <c r="P16" s="1"/>
  <c r="O13"/>
  <c r="O12"/>
  <c r="O9"/>
  <c r="O8"/>
  <c r="O5"/>
  <c r="O4"/>
  <c r="O2"/>
  <c r="L2"/>
  <c r="K2" s="1"/>
  <c r="L3"/>
  <c r="K3" s="1"/>
  <c r="L4"/>
  <c r="K4" s="1"/>
  <c r="L5"/>
  <c r="K5" s="1"/>
  <c r="L6"/>
  <c r="K6" s="1"/>
  <c r="L7"/>
  <c r="K7" s="1"/>
  <c r="L8"/>
  <c r="K8" s="1"/>
  <c r="L9"/>
  <c r="K9" s="1"/>
  <c r="L10"/>
  <c r="K10" s="1"/>
  <c r="L11"/>
  <c r="K11" s="1"/>
  <c r="L12"/>
  <c r="K12" s="1"/>
  <c r="L13"/>
  <c r="K13" s="1"/>
  <c r="L14"/>
  <c r="K14" s="1"/>
  <c r="L15"/>
  <c r="K15" s="1"/>
  <c r="L16"/>
  <c r="K16" s="1"/>
  <c r="L17"/>
  <c r="K17" s="1"/>
  <c r="L18"/>
  <c r="K18" s="1"/>
  <c r="L19"/>
  <c r="K19" s="1"/>
  <c r="L20"/>
  <c r="K20" s="1"/>
  <c r="L21"/>
  <c r="K21" s="1"/>
  <c r="L22"/>
  <c r="K22" s="1"/>
  <c r="L23"/>
  <c r="K23" s="1"/>
  <c r="L24"/>
  <c r="K24" s="1"/>
  <c r="L25"/>
  <c r="K25" s="1"/>
  <c r="L26"/>
  <c r="K26" s="1"/>
  <c r="L27"/>
  <c r="K27" s="1"/>
  <c r="L28"/>
  <c r="K28" s="1"/>
  <c r="L29"/>
  <c r="K29" s="1"/>
  <c r="L30"/>
  <c r="K30" s="1"/>
  <c r="L31"/>
  <c r="K31" s="1"/>
  <c r="L32"/>
  <c r="K32" s="1"/>
  <c r="L33"/>
  <c r="K33" s="1"/>
  <c r="L34"/>
  <c r="K34" s="1"/>
  <c r="L35"/>
  <c r="K35" s="1"/>
  <c r="L36"/>
  <c r="K36" s="1"/>
  <c r="L37"/>
  <c r="K37" s="1"/>
  <c r="L38"/>
  <c r="K38" s="1"/>
  <c r="L39"/>
  <c r="K39" s="1"/>
  <c r="L40"/>
  <c r="K40" s="1"/>
  <c r="L41"/>
  <c r="K41" s="1"/>
  <c r="L42"/>
  <c r="K42" s="1"/>
  <c r="L43"/>
  <c r="K43" s="1"/>
  <c r="L44"/>
  <c r="K44" s="1"/>
  <c r="L45"/>
  <c r="K45" s="1"/>
  <c r="L46"/>
  <c r="K46" s="1"/>
  <c r="O35" l="1"/>
  <c r="O19"/>
  <c r="P3"/>
  <c r="O39"/>
  <c r="O23"/>
  <c r="P7"/>
  <c r="O43"/>
  <c r="O27"/>
  <c r="P11"/>
  <c r="O31"/>
  <c r="P15"/>
  <c r="O46"/>
  <c r="O42"/>
  <c r="O38"/>
  <c r="O34"/>
  <c r="O30"/>
  <c r="O26"/>
  <c r="O22"/>
  <c r="P14"/>
  <c r="P10"/>
  <c r="P6"/>
  <c r="P2"/>
  <c r="O44"/>
  <c r="O40"/>
  <c r="O36"/>
  <c r="O32"/>
  <c r="O28"/>
  <c r="O24"/>
  <c r="O20"/>
  <c r="P12"/>
  <c r="P8"/>
  <c r="P4"/>
  <c r="O45"/>
  <c r="O41"/>
  <c r="O37"/>
  <c r="O33"/>
  <c r="O29"/>
  <c r="O25"/>
  <c r="O21"/>
  <c r="P13"/>
  <c r="P9"/>
  <c r="P5"/>
</calcChain>
</file>

<file path=xl/sharedStrings.xml><?xml version="1.0" encoding="utf-8"?>
<sst xmlns="http://schemas.openxmlformats.org/spreadsheetml/2006/main" count="43" uniqueCount="28">
  <si>
    <t>A/A</t>
  </si>
  <si>
    <t>Aριθμός
Μητρώου</t>
  </si>
  <si>
    <t>Φοιτητής                                                  (Επώνυμο, Όνομα, Όνομα Πατέρα)</t>
  </si>
  <si>
    <t>Τελικό Συνεχούς Αξιολόγησης 40%</t>
  </si>
  <si>
    <t>Σύνολο 100%</t>
  </si>
  <si>
    <t>Προαγ. (βάση: 50 βαθμοί)</t>
  </si>
  <si>
    <t>ΜΑΘΗΜΑ
Ε' ΕΞΑΜΗΝΟ</t>
  </si>
  <si>
    <t>Αθανασίου Χριστίνα</t>
  </si>
  <si>
    <t>Βότση Χλόη</t>
  </si>
  <si>
    <t>Γεωργίου Μαρία</t>
  </si>
  <si>
    <t>Δημητρίου Γιώτα</t>
  </si>
  <si>
    <t>Θεοδώρου Νίκη</t>
  </si>
  <si>
    <t>Κυριάκου Αθηνά</t>
  </si>
  <si>
    <t>Κωνσταντίνου Μαρία</t>
  </si>
  <si>
    <t>Μήτσου Πηνελόπη</t>
  </si>
  <si>
    <t>Μιχαήλ Σοφία</t>
  </si>
  <si>
    <t>Νικολαίδου Άντρια</t>
  </si>
  <si>
    <t>Νικολάου Γεωργία</t>
  </si>
  <si>
    <t>Τάκη Έλενα</t>
  </si>
  <si>
    <t>Συμεού Ελίνα</t>
  </si>
  <si>
    <t>Φιλίππου Νικολίνα</t>
  </si>
  <si>
    <t>Ζάκου Μαρία</t>
  </si>
  <si>
    <t>Χριστοφή Τζωρτζίνα</t>
  </si>
  <si>
    <t>Παρουσίες και συμμετοχή 10%</t>
  </si>
  <si>
    <t>Ενδιάμεση αξιολόγηση (θεωρία) 20%</t>
  </si>
  <si>
    <t>Ενδιάμεση αξιολόγηση (εργαστήριο) 20%</t>
  </si>
  <si>
    <t>Τελικό Γραπτό 50%</t>
  </si>
  <si>
    <t>ΗΛΕΚΤΡΟΘΕΡΑΠΕΙΑ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</si>
</sst>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161"/>
      <scheme val="minor"/>
    </font>
    <font>
      <sz val="10"/>
      <name val="Arial"/>
      <family val="2"/>
    </font>
    <font>
      <sz val="12"/>
      <name val="Times New Roman"/>
      <family val="1"/>
      <charset val="161"/>
    </font>
    <font>
      <b/>
      <sz val="12"/>
      <name val="Times New Roman"/>
      <family val="1"/>
    </font>
    <font>
      <sz val="11"/>
      <name val="Times New Roman"/>
      <family val="1"/>
      <charset val="161"/>
    </font>
    <font>
      <b/>
      <sz val="11"/>
      <name val="Times New Roman"/>
      <family val="1"/>
    </font>
    <font>
      <i/>
      <sz val="10"/>
      <color indexed="12"/>
      <name val="Times New Roman"/>
      <family val="1"/>
      <charset val="161"/>
    </font>
    <font>
      <i/>
      <sz val="12"/>
      <color indexed="12"/>
      <name val="Times New Roman"/>
      <family val="1"/>
      <charset val="161"/>
    </font>
    <font>
      <i/>
      <sz val="11"/>
      <color indexed="10"/>
      <name val="Times New Roman"/>
      <family val="1"/>
      <charset val="161"/>
    </font>
    <font>
      <i/>
      <sz val="11"/>
      <color indexed="12"/>
      <name val="Times New Roman"/>
      <family val="1"/>
      <charset val="161"/>
    </font>
    <font>
      <b/>
      <i/>
      <sz val="11"/>
      <color indexed="12"/>
      <name val="Times New Roman"/>
      <family val="1"/>
    </font>
    <font>
      <i/>
      <sz val="11"/>
      <color theme="3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textRotation="90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4" xfId="1" applyFont="1" applyFill="1" applyBorder="1" applyAlignment="1" applyProtection="1">
      <alignment horizontal="center" vertical="center" textRotation="90" wrapText="1"/>
      <protection locked="0"/>
    </xf>
    <xf numFmtId="0" fontId="0" fillId="2" borderId="1" xfId="0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" fontId="8" fillId="2" borderId="1" xfId="1" applyNumberFormat="1" applyFont="1" applyFill="1" applyBorder="1" applyAlignment="1" applyProtection="1">
      <alignment horizontal="center" wrapText="1"/>
      <protection locked="0"/>
    </xf>
    <xf numFmtId="0" fontId="0" fillId="2" borderId="5" xfId="0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8" fillId="2" borderId="1" xfId="1" applyFont="1" applyFill="1" applyBorder="1" applyAlignment="1" applyProtection="1">
      <alignment horizontal="center" wrapText="1"/>
      <protection locked="0"/>
    </xf>
    <xf numFmtId="0" fontId="0" fillId="0" borderId="1" xfId="0" applyBorder="1" applyProtection="1">
      <protection locked="0"/>
    </xf>
    <xf numFmtId="164" fontId="9" fillId="0" borderId="1" xfId="1" applyNumberFormat="1" applyFont="1" applyBorder="1" applyAlignment="1" applyProtection="1">
      <alignment horizontal="center" wrapText="1"/>
    </xf>
    <xf numFmtId="164" fontId="10" fillId="0" borderId="1" xfId="1" applyNumberFormat="1" applyFont="1" applyBorder="1" applyAlignment="1" applyProtection="1">
      <alignment horizontal="center" wrapText="1"/>
    </xf>
    <xf numFmtId="0" fontId="0" fillId="0" borderId="1" xfId="0" applyBorder="1" applyProtection="1"/>
    <xf numFmtId="1" fontId="9" fillId="0" borderId="4" xfId="1" applyNumberFormat="1" applyFont="1" applyBorder="1" applyAlignment="1" applyProtection="1">
      <alignment horizontal="left" wrapText="1"/>
    </xf>
    <xf numFmtId="0" fontId="12" fillId="0" borderId="6" xfId="0" applyFont="1" applyBorder="1" applyAlignment="1">
      <alignment horizontal="center" wrapText="1"/>
    </xf>
    <xf numFmtId="0" fontId="13" fillId="0" borderId="7" xfId="0" applyFont="1" applyBorder="1" applyAlignment="1">
      <alignment vertical="top" wrapText="1"/>
    </xf>
    <xf numFmtId="0" fontId="12" fillId="0" borderId="8" xfId="0" applyFont="1" applyBorder="1" applyAlignment="1">
      <alignment horizontal="center" wrapText="1"/>
    </xf>
    <xf numFmtId="0" fontId="13" fillId="0" borderId="9" xfId="0" applyFont="1" applyBorder="1" applyAlignment="1">
      <alignment vertical="top" wrapText="1"/>
    </xf>
    <xf numFmtId="0" fontId="12" fillId="0" borderId="8" xfId="0" applyFont="1" applyBorder="1" applyAlignment="1">
      <alignment horizontal="center" vertical="top" wrapText="1"/>
    </xf>
    <xf numFmtId="0" fontId="13" fillId="0" borderId="9" xfId="0" applyFont="1" applyBorder="1" applyAlignment="1">
      <alignment wrapText="1"/>
    </xf>
    <xf numFmtId="0" fontId="12" fillId="0" borderId="10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vertical="top" wrapText="1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3" xfId="1" applyFont="1" applyFill="1" applyBorder="1" applyAlignment="1" applyProtection="1">
      <alignment horizontal="center" vertical="center" textRotation="90" wrapText="1"/>
      <protection locked="0"/>
    </xf>
  </cellXfs>
  <cellStyles count="2">
    <cellStyle name="Normal" xfId="0" builtinId="0"/>
    <cellStyle name="Normal_Sheet1" xfId="1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0</xdr:row>
      <xdr:rowOff>1552575</xdr:rowOff>
    </xdr:from>
    <xdr:to>
      <xdr:col>5</xdr:col>
      <xdr:colOff>38100</xdr:colOff>
      <xdr:row>0</xdr:row>
      <xdr:rowOff>1695450</xdr:rowOff>
    </xdr:to>
    <xdr:sp macro="" textlink="">
      <xdr:nvSpPr>
        <xdr:cNvPr id="58" name="Text Box 19"/>
        <xdr:cNvSpPr txBox="1">
          <a:spLocks noChangeArrowheads="1"/>
        </xdr:cNvSpPr>
      </xdr:nvSpPr>
      <xdr:spPr bwMode="auto">
        <a:xfrm>
          <a:off x="3981450" y="1171575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28575</xdr:colOff>
      <xdr:row>0</xdr:row>
      <xdr:rowOff>1552575</xdr:rowOff>
    </xdr:from>
    <xdr:to>
      <xdr:col>5</xdr:col>
      <xdr:colOff>304800</xdr:colOff>
      <xdr:row>0</xdr:row>
      <xdr:rowOff>1695450</xdr:rowOff>
    </xdr:to>
    <xdr:sp macro="" textlink="">
      <xdr:nvSpPr>
        <xdr:cNvPr id="59" name="Text Box 20"/>
        <xdr:cNvSpPr txBox="1">
          <a:spLocks noChangeArrowheads="1"/>
        </xdr:cNvSpPr>
      </xdr:nvSpPr>
      <xdr:spPr bwMode="auto">
        <a:xfrm>
          <a:off x="43529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19050</xdr:colOff>
      <xdr:row>0</xdr:row>
      <xdr:rowOff>1695450</xdr:rowOff>
    </xdr:to>
    <xdr:sp macro="" textlink="">
      <xdr:nvSpPr>
        <xdr:cNvPr id="60" name="Text Box 21"/>
        <xdr:cNvSpPr txBox="1">
          <a:spLocks noChangeArrowheads="1"/>
        </xdr:cNvSpPr>
      </xdr:nvSpPr>
      <xdr:spPr bwMode="auto">
        <a:xfrm>
          <a:off x="468630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28575</xdr:colOff>
      <xdr:row>0</xdr:row>
      <xdr:rowOff>1552575</xdr:rowOff>
    </xdr:from>
    <xdr:to>
      <xdr:col>7</xdr:col>
      <xdr:colOff>304800</xdr:colOff>
      <xdr:row>0</xdr:row>
      <xdr:rowOff>1695450</xdr:rowOff>
    </xdr:to>
    <xdr:sp macro="" textlink="">
      <xdr:nvSpPr>
        <xdr:cNvPr id="61" name="Text Box 22"/>
        <xdr:cNvSpPr txBox="1">
          <a:spLocks noChangeArrowheads="1"/>
        </xdr:cNvSpPr>
      </xdr:nvSpPr>
      <xdr:spPr bwMode="auto">
        <a:xfrm>
          <a:off x="505777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8</xdr:col>
      <xdr:colOff>9525</xdr:colOff>
      <xdr:row>0</xdr:row>
      <xdr:rowOff>1552575</xdr:rowOff>
    </xdr:from>
    <xdr:to>
      <xdr:col>9</xdr:col>
      <xdr:colOff>19050</xdr:colOff>
      <xdr:row>0</xdr:row>
      <xdr:rowOff>1695450</xdr:rowOff>
    </xdr:to>
    <xdr:sp macro="" textlink="">
      <xdr:nvSpPr>
        <xdr:cNvPr id="62" name="Text Box 23"/>
        <xdr:cNvSpPr txBox="1">
          <a:spLocks noChangeArrowheads="1"/>
        </xdr:cNvSpPr>
      </xdr:nvSpPr>
      <xdr:spPr bwMode="auto">
        <a:xfrm>
          <a:off x="539115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28575</xdr:colOff>
      <xdr:row>0</xdr:row>
      <xdr:rowOff>1552575</xdr:rowOff>
    </xdr:from>
    <xdr:to>
      <xdr:col>9</xdr:col>
      <xdr:colOff>304800</xdr:colOff>
      <xdr:row>0</xdr:row>
      <xdr:rowOff>1695450</xdr:rowOff>
    </xdr:to>
    <xdr:sp macro="" textlink="">
      <xdr:nvSpPr>
        <xdr:cNvPr id="63" name="Text Box 24"/>
        <xdr:cNvSpPr txBox="1">
          <a:spLocks noChangeArrowheads="1"/>
        </xdr:cNvSpPr>
      </xdr:nvSpPr>
      <xdr:spPr bwMode="auto">
        <a:xfrm>
          <a:off x="57626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10</xdr:col>
      <xdr:colOff>9525</xdr:colOff>
      <xdr:row>0</xdr:row>
      <xdr:rowOff>1552575</xdr:rowOff>
    </xdr:from>
    <xdr:to>
      <xdr:col>10</xdr:col>
      <xdr:colOff>333375</xdr:colOff>
      <xdr:row>0</xdr:row>
      <xdr:rowOff>1695450</xdr:rowOff>
    </xdr:to>
    <xdr:sp macro="" textlink="">
      <xdr:nvSpPr>
        <xdr:cNvPr id="64" name="Text Box 27"/>
        <xdr:cNvSpPr txBox="1">
          <a:spLocks noChangeArrowheads="1"/>
        </xdr:cNvSpPr>
      </xdr:nvSpPr>
      <xdr:spPr bwMode="auto">
        <a:xfrm>
          <a:off x="6096000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12</xdr:col>
      <xdr:colOff>9525</xdr:colOff>
      <xdr:row>0</xdr:row>
      <xdr:rowOff>1552575</xdr:rowOff>
    </xdr:from>
    <xdr:to>
      <xdr:col>12</xdr:col>
      <xdr:colOff>333375</xdr:colOff>
      <xdr:row>0</xdr:row>
      <xdr:rowOff>1695450</xdr:rowOff>
    </xdr:to>
    <xdr:sp macro="" textlink="">
      <xdr:nvSpPr>
        <xdr:cNvPr id="65" name="Text Box 29"/>
        <xdr:cNvSpPr txBox="1">
          <a:spLocks noChangeArrowheads="1"/>
        </xdr:cNvSpPr>
      </xdr:nvSpPr>
      <xdr:spPr bwMode="auto">
        <a:xfrm>
          <a:off x="6858000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13</xdr:col>
      <xdr:colOff>66675</xdr:colOff>
      <xdr:row>0</xdr:row>
      <xdr:rowOff>1552575</xdr:rowOff>
    </xdr:from>
    <xdr:to>
      <xdr:col>13</xdr:col>
      <xdr:colOff>342900</xdr:colOff>
      <xdr:row>0</xdr:row>
      <xdr:rowOff>1695450</xdr:rowOff>
    </xdr:to>
    <xdr:sp macro="" textlink="">
      <xdr:nvSpPr>
        <xdr:cNvPr id="66" name="Text Box 30"/>
        <xdr:cNvSpPr txBox="1">
          <a:spLocks noChangeArrowheads="1"/>
        </xdr:cNvSpPr>
      </xdr:nvSpPr>
      <xdr:spPr bwMode="auto">
        <a:xfrm>
          <a:off x="726757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14</xdr:col>
      <xdr:colOff>47625</xdr:colOff>
      <xdr:row>0</xdr:row>
      <xdr:rowOff>1543050</xdr:rowOff>
    </xdr:from>
    <xdr:to>
      <xdr:col>15</xdr:col>
      <xdr:colOff>0</xdr:colOff>
      <xdr:row>0</xdr:row>
      <xdr:rowOff>1685925</xdr:rowOff>
    </xdr:to>
    <xdr:sp macro="" textlink="">
      <xdr:nvSpPr>
        <xdr:cNvPr id="67" name="Text Box 33"/>
        <xdr:cNvSpPr txBox="1">
          <a:spLocks noChangeArrowheads="1"/>
        </xdr:cNvSpPr>
      </xdr:nvSpPr>
      <xdr:spPr bwMode="auto">
        <a:xfrm>
          <a:off x="760095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28575</xdr:colOff>
      <xdr:row>0</xdr:row>
      <xdr:rowOff>1552575</xdr:rowOff>
    </xdr:from>
    <xdr:to>
      <xdr:col>5</xdr:col>
      <xdr:colOff>304800</xdr:colOff>
      <xdr:row>0</xdr:row>
      <xdr:rowOff>1695450</xdr:rowOff>
    </xdr:to>
    <xdr:sp macro="" textlink="">
      <xdr:nvSpPr>
        <xdr:cNvPr id="68" name="Text Box 35"/>
        <xdr:cNvSpPr txBox="1">
          <a:spLocks noChangeArrowheads="1"/>
        </xdr:cNvSpPr>
      </xdr:nvSpPr>
      <xdr:spPr bwMode="auto">
        <a:xfrm>
          <a:off x="43529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19050</xdr:colOff>
      <xdr:row>0</xdr:row>
      <xdr:rowOff>1695450</xdr:rowOff>
    </xdr:to>
    <xdr:sp macro="" textlink="">
      <xdr:nvSpPr>
        <xdr:cNvPr id="69" name="Text Box 36"/>
        <xdr:cNvSpPr txBox="1">
          <a:spLocks noChangeArrowheads="1"/>
        </xdr:cNvSpPr>
      </xdr:nvSpPr>
      <xdr:spPr bwMode="auto">
        <a:xfrm>
          <a:off x="4686300" y="1171575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38100</xdr:colOff>
      <xdr:row>0</xdr:row>
      <xdr:rowOff>1552575</xdr:rowOff>
    </xdr:from>
    <xdr:to>
      <xdr:col>8</xdr:col>
      <xdr:colOff>0</xdr:colOff>
      <xdr:row>0</xdr:row>
      <xdr:rowOff>1695450</xdr:rowOff>
    </xdr:to>
    <xdr:sp macro="" textlink="">
      <xdr:nvSpPr>
        <xdr:cNvPr id="70" name="Text Box 37"/>
        <xdr:cNvSpPr txBox="1">
          <a:spLocks noChangeArrowheads="1"/>
        </xdr:cNvSpPr>
      </xdr:nvSpPr>
      <xdr:spPr bwMode="auto">
        <a:xfrm>
          <a:off x="5067300" y="1171575"/>
          <a:ext cx="3143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8</xdr:col>
      <xdr:colOff>9525</xdr:colOff>
      <xdr:row>0</xdr:row>
      <xdr:rowOff>1552575</xdr:rowOff>
    </xdr:from>
    <xdr:to>
      <xdr:col>9</xdr:col>
      <xdr:colOff>38100</xdr:colOff>
      <xdr:row>0</xdr:row>
      <xdr:rowOff>1695450</xdr:rowOff>
    </xdr:to>
    <xdr:sp macro="" textlink="">
      <xdr:nvSpPr>
        <xdr:cNvPr id="71" name="Text Box 38"/>
        <xdr:cNvSpPr txBox="1">
          <a:spLocks noChangeArrowheads="1"/>
        </xdr:cNvSpPr>
      </xdr:nvSpPr>
      <xdr:spPr bwMode="auto">
        <a:xfrm>
          <a:off x="5391150" y="1171575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57150</xdr:colOff>
      <xdr:row>0</xdr:row>
      <xdr:rowOff>1552575</xdr:rowOff>
    </xdr:from>
    <xdr:to>
      <xdr:col>9</xdr:col>
      <xdr:colOff>333375</xdr:colOff>
      <xdr:row>0</xdr:row>
      <xdr:rowOff>1695450</xdr:rowOff>
    </xdr:to>
    <xdr:sp macro="" textlink="">
      <xdr:nvSpPr>
        <xdr:cNvPr id="72" name="Text Box 39"/>
        <xdr:cNvSpPr txBox="1">
          <a:spLocks noChangeArrowheads="1"/>
        </xdr:cNvSpPr>
      </xdr:nvSpPr>
      <xdr:spPr bwMode="auto">
        <a:xfrm>
          <a:off x="5791200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10</xdr:col>
      <xdr:colOff>9525</xdr:colOff>
      <xdr:row>0</xdr:row>
      <xdr:rowOff>1552575</xdr:rowOff>
    </xdr:from>
    <xdr:to>
      <xdr:col>10</xdr:col>
      <xdr:colOff>333375</xdr:colOff>
      <xdr:row>0</xdr:row>
      <xdr:rowOff>1695450</xdr:rowOff>
    </xdr:to>
    <xdr:sp macro="" textlink="">
      <xdr:nvSpPr>
        <xdr:cNvPr id="73" name="Text Box 40"/>
        <xdr:cNvSpPr txBox="1">
          <a:spLocks noChangeArrowheads="1"/>
        </xdr:cNvSpPr>
      </xdr:nvSpPr>
      <xdr:spPr bwMode="auto">
        <a:xfrm>
          <a:off x="6096000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38100</xdr:colOff>
      <xdr:row>0</xdr:row>
      <xdr:rowOff>1552575</xdr:rowOff>
    </xdr:from>
    <xdr:to>
      <xdr:col>6</xdr:col>
      <xdr:colOff>0</xdr:colOff>
      <xdr:row>0</xdr:row>
      <xdr:rowOff>1695450</xdr:rowOff>
    </xdr:to>
    <xdr:sp macro="" textlink="">
      <xdr:nvSpPr>
        <xdr:cNvPr id="74" name="Text Box 42"/>
        <xdr:cNvSpPr txBox="1">
          <a:spLocks noChangeArrowheads="1"/>
        </xdr:cNvSpPr>
      </xdr:nvSpPr>
      <xdr:spPr bwMode="auto">
        <a:xfrm>
          <a:off x="4362450" y="1171575"/>
          <a:ext cx="3143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28575</xdr:colOff>
      <xdr:row>0</xdr:row>
      <xdr:rowOff>1695450</xdr:rowOff>
    </xdr:to>
    <xdr:sp macro="" textlink="">
      <xdr:nvSpPr>
        <xdr:cNvPr id="75" name="Text Box 43"/>
        <xdr:cNvSpPr txBox="1">
          <a:spLocks noChangeArrowheads="1"/>
        </xdr:cNvSpPr>
      </xdr:nvSpPr>
      <xdr:spPr bwMode="auto">
        <a:xfrm>
          <a:off x="4686300" y="1171575"/>
          <a:ext cx="3714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12</xdr:col>
      <xdr:colOff>9525</xdr:colOff>
      <xdr:row>0</xdr:row>
      <xdr:rowOff>1552575</xdr:rowOff>
    </xdr:from>
    <xdr:to>
      <xdr:col>13</xdr:col>
      <xdr:colOff>57150</xdr:colOff>
      <xdr:row>0</xdr:row>
      <xdr:rowOff>1695450</xdr:rowOff>
    </xdr:to>
    <xdr:sp macro="" textlink="">
      <xdr:nvSpPr>
        <xdr:cNvPr id="76" name="Text Box 61"/>
        <xdr:cNvSpPr txBox="1">
          <a:spLocks noChangeArrowheads="1"/>
        </xdr:cNvSpPr>
      </xdr:nvSpPr>
      <xdr:spPr bwMode="auto">
        <a:xfrm>
          <a:off x="6858000" y="1171575"/>
          <a:ext cx="4000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10</xdr:col>
      <xdr:colOff>38100</xdr:colOff>
      <xdr:row>0</xdr:row>
      <xdr:rowOff>1552575</xdr:rowOff>
    </xdr:from>
    <xdr:to>
      <xdr:col>10</xdr:col>
      <xdr:colOff>361950</xdr:colOff>
      <xdr:row>0</xdr:row>
      <xdr:rowOff>1695450</xdr:rowOff>
    </xdr:to>
    <xdr:sp macro="" textlink="">
      <xdr:nvSpPr>
        <xdr:cNvPr id="77" name="Text Box 62"/>
        <xdr:cNvSpPr txBox="1">
          <a:spLocks noChangeArrowheads="1"/>
        </xdr:cNvSpPr>
      </xdr:nvSpPr>
      <xdr:spPr bwMode="auto">
        <a:xfrm>
          <a:off x="6124575" y="1171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11</xdr:col>
      <xdr:colOff>66675</xdr:colOff>
      <xdr:row>0</xdr:row>
      <xdr:rowOff>1552575</xdr:rowOff>
    </xdr:from>
    <xdr:to>
      <xdr:col>11</xdr:col>
      <xdr:colOff>342900</xdr:colOff>
      <xdr:row>0</xdr:row>
      <xdr:rowOff>1695450</xdr:rowOff>
    </xdr:to>
    <xdr:sp macro="" textlink="">
      <xdr:nvSpPr>
        <xdr:cNvPr id="78" name="Text Box 63"/>
        <xdr:cNvSpPr txBox="1">
          <a:spLocks noChangeArrowheads="1"/>
        </xdr:cNvSpPr>
      </xdr:nvSpPr>
      <xdr:spPr bwMode="auto">
        <a:xfrm>
          <a:off x="6562725" y="1171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5</xdr:col>
      <xdr:colOff>0</xdr:colOff>
      <xdr:row>0</xdr:row>
      <xdr:rowOff>1524000</xdr:rowOff>
    </xdr:from>
    <xdr:to>
      <xdr:col>5</xdr:col>
      <xdr:colOff>0</xdr:colOff>
      <xdr:row>0</xdr:row>
      <xdr:rowOff>1857375</xdr:rowOff>
    </xdr:to>
    <xdr:sp macro="" textlink="">
      <xdr:nvSpPr>
        <xdr:cNvPr id="79" name="Line 64"/>
        <xdr:cNvSpPr>
          <a:spLocks noChangeShapeType="1"/>
        </xdr:cNvSpPr>
      </xdr:nvSpPr>
      <xdr:spPr bwMode="auto">
        <a:xfrm flipV="1">
          <a:off x="432435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1524000</xdr:rowOff>
    </xdr:from>
    <xdr:to>
      <xdr:col>7</xdr:col>
      <xdr:colOff>0</xdr:colOff>
      <xdr:row>0</xdr:row>
      <xdr:rowOff>1857375</xdr:rowOff>
    </xdr:to>
    <xdr:sp macro="" textlink="">
      <xdr:nvSpPr>
        <xdr:cNvPr id="80" name="Line 65"/>
        <xdr:cNvSpPr>
          <a:spLocks noChangeShapeType="1"/>
        </xdr:cNvSpPr>
      </xdr:nvSpPr>
      <xdr:spPr bwMode="auto">
        <a:xfrm flipV="1">
          <a:off x="502920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1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0</xdr:row>
      <xdr:rowOff>1533525</xdr:rowOff>
    </xdr:from>
    <xdr:to>
      <xdr:col>11</xdr:col>
      <xdr:colOff>0</xdr:colOff>
      <xdr:row>1</xdr:row>
      <xdr:rowOff>0</xdr:rowOff>
    </xdr:to>
    <xdr:sp macro="" textlink="">
      <xdr:nvSpPr>
        <xdr:cNvPr id="82" name="Line 68"/>
        <xdr:cNvSpPr>
          <a:spLocks noChangeShapeType="1"/>
        </xdr:cNvSpPr>
      </xdr:nvSpPr>
      <xdr:spPr bwMode="auto">
        <a:xfrm flipV="1">
          <a:off x="6496050" y="1171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6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7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88" name="Line 24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89" name="Line 26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90" name="Line 548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91" name="Line 550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6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7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98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99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0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1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104" name="Line 24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105" name="Line 26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106" name="Line 548"/>
        <xdr:cNvSpPr>
          <a:spLocks noChangeShapeType="1"/>
        </xdr:cNvSpPr>
      </xdr:nvSpPr>
      <xdr:spPr bwMode="auto">
        <a:xfrm flipV="1">
          <a:off x="5734050" y="151352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107" name="Line 550"/>
        <xdr:cNvSpPr>
          <a:spLocks noChangeShapeType="1"/>
        </xdr:cNvSpPr>
      </xdr:nvSpPr>
      <xdr:spPr bwMode="auto">
        <a:xfrm flipV="1">
          <a:off x="7200900" y="151352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8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9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10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11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1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1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view="pageLayout" zoomScaleNormal="100" workbookViewId="0">
      <selection activeCell="E2" sqref="E1:N1048576"/>
    </sheetView>
  </sheetViews>
  <sheetFormatPr defaultRowHeight="15"/>
  <cols>
    <col min="1" max="1" width="4.7109375" customWidth="1"/>
    <col min="2" max="2" width="6.140625" customWidth="1"/>
    <col min="3" max="3" width="28.85546875" hidden="1" customWidth="1"/>
    <col min="4" max="4" width="18.28515625" customWidth="1"/>
    <col min="5" max="10" width="5.28515625" hidden="1" customWidth="1"/>
    <col min="11" max="11" width="6.140625" hidden="1" customWidth="1"/>
    <col min="12" max="14" width="5.28515625" hidden="1" customWidth="1"/>
    <col min="15" max="15" width="6.140625" customWidth="1"/>
    <col min="16" max="16" width="11.5703125" customWidth="1"/>
  </cols>
  <sheetData>
    <row r="1" spans="1:16" ht="81.75" customHeight="1" thickBot="1">
      <c r="A1" s="1" t="s">
        <v>0</v>
      </c>
      <c r="B1" s="2" t="s">
        <v>1</v>
      </c>
      <c r="C1" s="1" t="s">
        <v>2</v>
      </c>
      <c r="D1" s="3" t="s">
        <v>6</v>
      </c>
      <c r="E1" s="27" t="s">
        <v>23</v>
      </c>
      <c r="F1" s="28"/>
      <c r="G1" s="27" t="s">
        <v>24</v>
      </c>
      <c r="H1" s="28"/>
      <c r="I1" s="27" t="s">
        <v>25</v>
      </c>
      <c r="J1" s="28"/>
      <c r="K1" s="27" t="s">
        <v>3</v>
      </c>
      <c r="L1" s="28"/>
      <c r="M1" s="27" t="s">
        <v>26</v>
      </c>
      <c r="N1" s="28"/>
      <c r="O1" s="4" t="s">
        <v>4</v>
      </c>
      <c r="P1" s="5" t="s">
        <v>5</v>
      </c>
    </row>
    <row r="2" spans="1:16" ht="29.85" customHeight="1" thickBot="1">
      <c r="A2" s="6">
        <v>1</v>
      </c>
      <c r="B2" s="19">
        <v>1213</v>
      </c>
      <c r="C2" s="20" t="s">
        <v>7</v>
      </c>
      <c r="D2" s="7" t="s">
        <v>27</v>
      </c>
      <c r="E2" s="13">
        <v>100</v>
      </c>
      <c r="F2" s="15">
        <f>E2*10%</f>
        <v>10</v>
      </c>
      <c r="G2" s="9">
        <v>93.33</v>
      </c>
      <c r="H2" s="15">
        <f>G2*20%</f>
        <v>18.666</v>
      </c>
      <c r="I2" s="9">
        <v>95</v>
      </c>
      <c r="J2" s="15">
        <f t="shared" ref="J2:J46" si="0">I2*20%</f>
        <v>19</v>
      </c>
      <c r="K2" s="15">
        <f>L2*100/40</f>
        <v>119.16499999999999</v>
      </c>
      <c r="L2" s="15">
        <f>SUM(F2+H2+J2)</f>
        <v>47.665999999999997</v>
      </c>
      <c r="M2" s="9">
        <v>91.5</v>
      </c>
      <c r="N2" s="15">
        <f>M2*50%</f>
        <v>45.75</v>
      </c>
      <c r="O2" s="16">
        <f>SUM(N2+J2+H2+F2)</f>
        <v>93.415999999999997</v>
      </c>
      <c r="P2" s="18" t="str">
        <f>IF(O2&gt;=50,"Προάγεται","Απορίπτεται")</f>
        <v>Προάγεται</v>
      </c>
    </row>
    <row r="3" spans="1:16" ht="29.85" customHeight="1" thickBot="1">
      <c r="A3" s="6">
        <v>2</v>
      </c>
      <c r="B3" s="21">
        <v>1223</v>
      </c>
      <c r="C3" s="22" t="s">
        <v>8</v>
      </c>
      <c r="D3" s="7" t="s">
        <v>27</v>
      </c>
      <c r="E3" s="13">
        <v>80</v>
      </c>
      <c r="F3" s="15">
        <f t="shared" ref="F3:F46" si="1">E3*10%</f>
        <v>8</v>
      </c>
      <c r="G3" s="9">
        <v>65</v>
      </c>
      <c r="H3" s="15">
        <f t="shared" ref="H3:H17" si="2">G3*20%</f>
        <v>13</v>
      </c>
      <c r="I3" s="9">
        <v>90</v>
      </c>
      <c r="J3" s="15">
        <f t="shared" si="0"/>
        <v>18</v>
      </c>
      <c r="K3" s="15">
        <f t="shared" ref="K3:K46" si="3">L3*100/40</f>
        <v>97.5</v>
      </c>
      <c r="L3" s="15">
        <f t="shared" ref="L3:L46" si="4">SUM(F3+H3+J3)</f>
        <v>39</v>
      </c>
      <c r="M3" s="9">
        <v>54.5</v>
      </c>
      <c r="N3" s="15">
        <f t="shared" ref="N3:N17" si="5">M3*50%</f>
        <v>27.25</v>
      </c>
      <c r="O3" s="16">
        <f t="shared" ref="O3:O17" si="6">SUM(N3+J3+H3+F3)</f>
        <v>66.25</v>
      </c>
      <c r="P3" s="18" t="str">
        <f>IF(O3&gt;=50,"Προάγεται","Απορίπτεται")</f>
        <v>Προάγεται</v>
      </c>
    </row>
    <row r="4" spans="1:16" ht="29.85" customHeight="1" thickBot="1">
      <c r="A4" s="6">
        <v>3</v>
      </c>
      <c r="B4" s="21">
        <v>1220</v>
      </c>
      <c r="C4" s="22" t="s">
        <v>9</v>
      </c>
      <c r="D4" s="7" t="s">
        <v>27</v>
      </c>
      <c r="E4" s="13">
        <v>80</v>
      </c>
      <c r="F4" s="15">
        <f t="shared" si="1"/>
        <v>8</v>
      </c>
      <c r="G4" s="9">
        <v>23.33</v>
      </c>
      <c r="H4" s="15">
        <f t="shared" si="2"/>
        <v>4.6659999999999995</v>
      </c>
      <c r="I4" s="9">
        <v>95</v>
      </c>
      <c r="J4" s="15">
        <f t="shared" si="0"/>
        <v>19</v>
      </c>
      <c r="K4" s="15">
        <f t="shared" si="3"/>
        <v>79.164999999999992</v>
      </c>
      <c r="L4" s="15">
        <f t="shared" si="4"/>
        <v>31.666</v>
      </c>
      <c r="M4" s="9">
        <v>68.5</v>
      </c>
      <c r="N4" s="15">
        <f t="shared" si="5"/>
        <v>34.25</v>
      </c>
      <c r="O4" s="16">
        <f t="shared" si="6"/>
        <v>65.915999999999997</v>
      </c>
      <c r="P4" s="18" t="str">
        <f t="shared" ref="P4:P17" si="7">IF(O4&gt;=50,"Προάγεται","Απορίπτεται")</f>
        <v>Προάγεται</v>
      </c>
    </row>
    <row r="5" spans="1:16" ht="29.85" customHeight="1" thickBot="1">
      <c r="A5" s="6">
        <v>4</v>
      </c>
      <c r="B5" s="21">
        <v>1205</v>
      </c>
      <c r="C5" s="22" t="s">
        <v>10</v>
      </c>
      <c r="D5" s="7" t="s">
        <v>27</v>
      </c>
      <c r="E5" s="13">
        <v>90</v>
      </c>
      <c r="F5" s="15">
        <f t="shared" si="1"/>
        <v>9</v>
      </c>
      <c r="G5" s="9">
        <v>60</v>
      </c>
      <c r="H5" s="15">
        <f t="shared" si="2"/>
        <v>12</v>
      </c>
      <c r="I5" s="9">
        <v>90</v>
      </c>
      <c r="J5" s="15">
        <f t="shared" si="0"/>
        <v>18</v>
      </c>
      <c r="K5" s="15">
        <f t="shared" si="3"/>
        <v>97.5</v>
      </c>
      <c r="L5" s="15">
        <f t="shared" si="4"/>
        <v>39</v>
      </c>
      <c r="M5" s="9">
        <v>59.5</v>
      </c>
      <c r="N5" s="15">
        <f t="shared" si="5"/>
        <v>29.75</v>
      </c>
      <c r="O5" s="16">
        <f t="shared" si="6"/>
        <v>68.75</v>
      </c>
      <c r="P5" s="18" t="str">
        <f t="shared" si="7"/>
        <v>Προάγεται</v>
      </c>
    </row>
    <row r="6" spans="1:16" ht="29.85" customHeight="1" thickBot="1">
      <c r="A6" s="6">
        <v>5</v>
      </c>
      <c r="B6" s="21">
        <v>1304</v>
      </c>
      <c r="C6" s="22" t="s">
        <v>21</v>
      </c>
      <c r="D6" s="7" t="s">
        <v>27</v>
      </c>
      <c r="E6" s="13">
        <v>90</v>
      </c>
      <c r="F6" s="15">
        <f t="shared" si="1"/>
        <v>9</v>
      </c>
      <c r="G6" s="9">
        <v>25</v>
      </c>
      <c r="H6" s="15">
        <f t="shared" si="2"/>
        <v>5</v>
      </c>
      <c r="I6" s="9">
        <v>95</v>
      </c>
      <c r="J6" s="15">
        <f t="shared" si="0"/>
        <v>19</v>
      </c>
      <c r="K6" s="15">
        <f t="shared" si="3"/>
        <v>82.5</v>
      </c>
      <c r="L6" s="15">
        <f t="shared" si="4"/>
        <v>33</v>
      </c>
      <c r="M6" s="9">
        <v>34</v>
      </c>
      <c r="N6" s="15">
        <f t="shared" si="5"/>
        <v>17</v>
      </c>
      <c r="O6" s="16">
        <f t="shared" si="6"/>
        <v>50</v>
      </c>
      <c r="P6" s="18" t="str">
        <f t="shared" si="7"/>
        <v>Προάγεται</v>
      </c>
    </row>
    <row r="7" spans="1:16" ht="29.85" customHeight="1" thickBot="1">
      <c r="A7" s="6">
        <v>6</v>
      </c>
      <c r="B7" s="21">
        <v>1214</v>
      </c>
      <c r="C7" s="22" t="s">
        <v>11</v>
      </c>
      <c r="D7" s="7" t="s">
        <v>27</v>
      </c>
      <c r="E7" s="13">
        <v>60</v>
      </c>
      <c r="F7" s="15">
        <f t="shared" si="1"/>
        <v>6</v>
      </c>
      <c r="G7" s="9">
        <v>73.33</v>
      </c>
      <c r="H7" s="15">
        <f t="shared" si="2"/>
        <v>14.666</v>
      </c>
      <c r="I7" s="9">
        <v>90</v>
      </c>
      <c r="J7" s="15">
        <f t="shared" si="0"/>
        <v>18</v>
      </c>
      <c r="K7" s="15">
        <f t="shared" si="3"/>
        <v>96.664999999999992</v>
      </c>
      <c r="L7" s="15">
        <f t="shared" si="4"/>
        <v>38.665999999999997</v>
      </c>
      <c r="M7" s="9">
        <v>69</v>
      </c>
      <c r="N7" s="15">
        <f t="shared" si="5"/>
        <v>34.5</v>
      </c>
      <c r="O7" s="16">
        <f t="shared" si="6"/>
        <v>73.165999999999997</v>
      </c>
      <c r="P7" s="18" t="str">
        <f t="shared" si="7"/>
        <v>Προάγεται</v>
      </c>
    </row>
    <row r="8" spans="1:16" ht="29.85" customHeight="1" thickBot="1">
      <c r="A8" s="6">
        <v>7</v>
      </c>
      <c r="B8" s="21">
        <v>1224</v>
      </c>
      <c r="C8" s="22" t="s">
        <v>12</v>
      </c>
      <c r="D8" s="7" t="s">
        <v>27</v>
      </c>
      <c r="E8" s="13">
        <v>70</v>
      </c>
      <c r="F8" s="15">
        <f t="shared" si="1"/>
        <v>7</v>
      </c>
      <c r="G8" s="9">
        <v>70</v>
      </c>
      <c r="H8" s="15">
        <f t="shared" si="2"/>
        <v>14</v>
      </c>
      <c r="I8" s="9">
        <v>95</v>
      </c>
      <c r="J8" s="15">
        <f t="shared" si="0"/>
        <v>19</v>
      </c>
      <c r="K8" s="15">
        <f t="shared" si="3"/>
        <v>100</v>
      </c>
      <c r="L8" s="15">
        <f t="shared" si="4"/>
        <v>40</v>
      </c>
      <c r="M8" s="9">
        <v>81</v>
      </c>
      <c r="N8" s="15">
        <f t="shared" si="5"/>
        <v>40.5</v>
      </c>
      <c r="O8" s="16">
        <f t="shared" si="6"/>
        <v>80.5</v>
      </c>
      <c r="P8" s="18" t="str">
        <f t="shared" si="7"/>
        <v>Προάγεται</v>
      </c>
    </row>
    <row r="9" spans="1:16" ht="29.85" customHeight="1" thickBot="1">
      <c r="A9" s="6">
        <v>8</v>
      </c>
      <c r="B9" s="21">
        <v>1211</v>
      </c>
      <c r="C9" s="22" t="s">
        <v>13</v>
      </c>
      <c r="D9" s="7" t="s">
        <v>27</v>
      </c>
      <c r="E9" s="13">
        <v>90</v>
      </c>
      <c r="F9" s="15">
        <f t="shared" si="1"/>
        <v>9</v>
      </c>
      <c r="G9" s="9">
        <v>73</v>
      </c>
      <c r="H9" s="15">
        <f t="shared" si="2"/>
        <v>14.600000000000001</v>
      </c>
      <c r="I9" s="9">
        <v>90</v>
      </c>
      <c r="J9" s="15">
        <f t="shared" si="0"/>
        <v>18</v>
      </c>
      <c r="K9" s="15">
        <f t="shared" si="3"/>
        <v>104</v>
      </c>
      <c r="L9" s="15">
        <f t="shared" si="4"/>
        <v>41.6</v>
      </c>
      <c r="M9" s="9">
        <v>90</v>
      </c>
      <c r="N9" s="15">
        <f t="shared" si="5"/>
        <v>45</v>
      </c>
      <c r="O9" s="16">
        <f t="shared" si="6"/>
        <v>86.6</v>
      </c>
      <c r="P9" s="18" t="str">
        <f t="shared" si="7"/>
        <v>Προάγεται</v>
      </c>
    </row>
    <row r="10" spans="1:16" ht="29.85" customHeight="1" thickBot="1">
      <c r="A10" s="6">
        <v>9</v>
      </c>
      <c r="B10" s="23">
        <v>1227</v>
      </c>
      <c r="C10" s="24" t="s">
        <v>14</v>
      </c>
      <c r="D10" s="7" t="s">
        <v>27</v>
      </c>
      <c r="E10" s="13">
        <v>85</v>
      </c>
      <c r="F10" s="15">
        <f t="shared" si="1"/>
        <v>8.5</v>
      </c>
      <c r="G10" s="9">
        <v>38</v>
      </c>
      <c r="H10" s="15">
        <f t="shared" si="2"/>
        <v>7.6000000000000005</v>
      </c>
      <c r="I10" s="9">
        <v>85</v>
      </c>
      <c r="J10" s="15">
        <f t="shared" si="0"/>
        <v>17</v>
      </c>
      <c r="K10" s="15">
        <f t="shared" si="3"/>
        <v>82.75</v>
      </c>
      <c r="L10" s="15">
        <f t="shared" si="4"/>
        <v>33.1</v>
      </c>
      <c r="M10" s="9">
        <v>34</v>
      </c>
      <c r="N10" s="15">
        <f t="shared" si="5"/>
        <v>17</v>
      </c>
      <c r="O10" s="16">
        <f t="shared" si="6"/>
        <v>50.1</v>
      </c>
      <c r="P10" s="18" t="str">
        <f t="shared" si="7"/>
        <v>Προάγεται</v>
      </c>
    </row>
    <row r="11" spans="1:16" ht="29.85" customHeight="1" thickBot="1">
      <c r="A11" s="6">
        <v>10</v>
      </c>
      <c r="B11" s="21">
        <v>1216</v>
      </c>
      <c r="C11" s="22" t="s">
        <v>15</v>
      </c>
      <c r="D11" s="7" t="s">
        <v>27</v>
      </c>
      <c r="E11" s="13">
        <v>90</v>
      </c>
      <c r="F11" s="15">
        <f t="shared" si="1"/>
        <v>9</v>
      </c>
      <c r="G11" s="9">
        <v>46.66</v>
      </c>
      <c r="H11" s="15">
        <f t="shared" si="2"/>
        <v>9.331999999999999</v>
      </c>
      <c r="I11" s="9">
        <v>95</v>
      </c>
      <c r="J11" s="15">
        <f t="shared" si="0"/>
        <v>19</v>
      </c>
      <c r="K11" s="15">
        <f t="shared" si="3"/>
        <v>93.330000000000013</v>
      </c>
      <c r="L11" s="15">
        <f t="shared" si="4"/>
        <v>37.332000000000001</v>
      </c>
      <c r="M11" s="9">
        <v>30</v>
      </c>
      <c r="N11" s="15">
        <f t="shared" si="5"/>
        <v>15</v>
      </c>
      <c r="O11" s="16">
        <f t="shared" si="6"/>
        <v>52.332000000000001</v>
      </c>
      <c r="P11" s="18" t="str">
        <f t="shared" si="7"/>
        <v>Προάγεται</v>
      </c>
    </row>
    <row r="12" spans="1:16" ht="29.85" customHeight="1" thickBot="1">
      <c r="A12" s="6">
        <v>11</v>
      </c>
      <c r="B12" s="21">
        <v>1209</v>
      </c>
      <c r="C12" s="22" t="s">
        <v>16</v>
      </c>
      <c r="D12" s="7" t="s">
        <v>27</v>
      </c>
      <c r="E12" s="13">
        <v>95</v>
      </c>
      <c r="F12" s="15">
        <f t="shared" si="1"/>
        <v>9.5</v>
      </c>
      <c r="G12" s="9">
        <v>61.66</v>
      </c>
      <c r="H12" s="15">
        <f t="shared" si="2"/>
        <v>12.332000000000001</v>
      </c>
      <c r="I12" s="9">
        <v>95</v>
      </c>
      <c r="J12" s="15">
        <f t="shared" si="0"/>
        <v>19</v>
      </c>
      <c r="K12" s="15">
        <f t="shared" si="3"/>
        <v>102.08000000000001</v>
      </c>
      <c r="L12" s="15">
        <f t="shared" si="4"/>
        <v>40.832000000000001</v>
      </c>
      <c r="M12" s="9">
        <v>58.5</v>
      </c>
      <c r="N12" s="15">
        <f t="shared" si="5"/>
        <v>29.25</v>
      </c>
      <c r="O12" s="16">
        <f t="shared" si="6"/>
        <v>70.081999999999994</v>
      </c>
      <c r="P12" s="18" t="str">
        <f t="shared" si="7"/>
        <v>Προάγεται</v>
      </c>
    </row>
    <row r="13" spans="1:16" ht="29.85" customHeight="1" thickBot="1">
      <c r="A13" s="6">
        <v>12</v>
      </c>
      <c r="B13" s="21">
        <v>1212</v>
      </c>
      <c r="C13" s="22" t="s">
        <v>17</v>
      </c>
      <c r="D13" s="7" t="s">
        <v>27</v>
      </c>
      <c r="E13" s="13">
        <v>100</v>
      </c>
      <c r="F13" s="15">
        <f t="shared" si="1"/>
        <v>10</v>
      </c>
      <c r="G13" s="9">
        <v>81.66</v>
      </c>
      <c r="H13" s="15">
        <f t="shared" si="2"/>
        <v>16.332000000000001</v>
      </c>
      <c r="I13" s="9">
        <v>95</v>
      </c>
      <c r="J13" s="15">
        <f t="shared" si="0"/>
        <v>19</v>
      </c>
      <c r="K13" s="15">
        <f t="shared" si="3"/>
        <v>113.33</v>
      </c>
      <c r="L13" s="15">
        <f t="shared" si="4"/>
        <v>45.332000000000001</v>
      </c>
      <c r="M13" s="9">
        <v>88.5</v>
      </c>
      <c r="N13" s="15">
        <f t="shared" si="5"/>
        <v>44.25</v>
      </c>
      <c r="O13" s="16">
        <f t="shared" si="6"/>
        <v>89.581999999999994</v>
      </c>
      <c r="P13" s="18" t="str">
        <f t="shared" si="7"/>
        <v>Προάγεται</v>
      </c>
    </row>
    <row r="14" spans="1:16" ht="29.85" customHeight="1" thickBot="1">
      <c r="A14" s="6">
        <v>13</v>
      </c>
      <c r="B14" s="21">
        <v>1208</v>
      </c>
      <c r="C14" s="22" t="s">
        <v>19</v>
      </c>
      <c r="D14" s="7" t="s">
        <v>27</v>
      </c>
      <c r="E14" s="13">
        <v>100</v>
      </c>
      <c r="F14" s="15">
        <f t="shared" si="1"/>
        <v>10</v>
      </c>
      <c r="G14" s="9">
        <v>96.66</v>
      </c>
      <c r="H14" s="15">
        <f t="shared" si="2"/>
        <v>19.332000000000001</v>
      </c>
      <c r="I14" s="9">
        <v>95</v>
      </c>
      <c r="J14" s="15">
        <f t="shared" si="0"/>
        <v>19</v>
      </c>
      <c r="K14" s="15">
        <f t="shared" si="3"/>
        <v>120.83</v>
      </c>
      <c r="L14" s="15">
        <f t="shared" si="4"/>
        <v>48.332000000000001</v>
      </c>
      <c r="M14" s="9">
        <v>96</v>
      </c>
      <c r="N14" s="15">
        <f t="shared" si="5"/>
        <v>48</v>
      </c>
      <c r="O14" s="16">
        <f t="shared" si="6"/>
        <v>96.331999999999994</v>
      </c>
      <c r="P14" s="18" t="str">
        <f t="shared" si="7"/>
        <v>Προάγεται</v>
      </c>
    </row>
    <row r="15" spans="1:16" ht="29.85" customHeight="1" thickBot="1">
      <c r="A15" s="6">
        <v>14</v>
      </c>
      <c r="B15" s="23">
        <v>1231</v>
      </c>
      <c r="C15" s="22" t="s">
        <v>18</v>
      </c>
      <c r="D15" s="7" t="s">
        <v>27</v>
      </c>
      <c r="E15" s="13">
        <v>90</v>
      </c>
      <c r="F15" s="15">
        <f t="shared" si="1"/>
        <v>9</v>
      </c>
      <c r="G15" s="9">
        <v>70</v>
      </c>
      <c r="H15" s="15">
        <f t="shared" si="2"/>
        <v>14</v>
      </c>
      <c r="I15" s="9">
        <v>95</v>
      </c>
      <c r="J15" s="15">
        <f t="shared" si="0"/>
        <v>19</v>
      </c>
      <c r="K15" s="15">
        <f t="shared" si="3"/>
        <v>105</v>
      </c>
      <c r="L15" s="15">
        <f t="shared" si="4"/>
        <v>42</v>
      </c>
      <c r="M15" s="9">
        <v>71.5</v>
      </c>
      <c r="N15" s="15">
        <f t="shared" si="5"/>
        <v>35.75</v>
      </c>
      <c r="O15" s="16">
        <f t="shared" si="6"/>
        <v>77.75</v>
      </c>
      <c r="P15" s="18" t="str">
        <f t="shared" si="7"/>
        <v>Προάγεται</v>
      </c>
    </row>
    <row r="16" spans="1:16" ht="29.85" customHeight="1" thickBot="1">
      <c r="A16" s="6">
        <v>15</v>
      </c>
      <c r="B16" s="21">
        <v>1210</v>
      </c>
      <c r="C16" s="22" t="s">
        <v>20</v>
      </c>
      <c r="D16" s="7" t="s">
        <v>27</v>
      </c>
      <c r="E16" s="13">
        <v>100</v>
      </c>
      <c r="F16" s="15">
        <f t="shared" si="1"/>
        <v>10</v>
      </c>
      <c r="G16" s="9">
        <v>68</v>
      </c>
      <c r="H16" s="15">
        <f t="shared" si="2"/>
        <v>13.600000000000001</v>
      </c>
      <c r="I16" s="9">
        <v>95</v>
      </c>
      <c r="J16" s="15">
        <f t="shared" si="0"/>
        <v>19</v>
      </c>
      <c r="K16" s="15">
        <f t="shared" si="3"/>
        <v>106.5</v>
      </c>
      <c r="L16" s="15">
        <f t="shared" si="4"/>
        <v>42.6</v>
      </c>
      <c r="M16" s="9">
        <v>79.5</v>
      </c>
      <c r="N16" s="15">
        <f t="shared" si="5"/>
        <v>39.75</v>
      </c>
      <c r="O16" s="16">
        <f t="shared" si="6"/>
        <v>82.35</v>
      </c>
      <c r="P16" s="18" t="str">
        <f t="shared" si="7"/>
        <v>Προάγεται</v>
      </c>
    </row>
    <row r="17" spans="1:16" ht="29.85" customHeight="1">
      <c r="A17" s="6">
        <v>16</v>
      </c>
      <c r="B17" s="25">
        <v>1303</v>
      </c>
      <c r="C17" s="26" t="s">
        <v>22</v>
      </c>
      <c r="D17" s="7" t="s">
        <v>27</v>
      </c>
      <c r="E17" s="13">
        <v>100</v>
      </c>
      <c r="F17" s="15">
        <f t="shared" si="1"/>
        <v>10</v>
      </c>
      <c r="G17" s="9"/>
      <c r="H17" s="15">
        <f t="shared" si="2"/>
        <v>0</v>
      </c>
      <c r="I17" s="9">
        <v>95</v>
      </c>
      <c r="J17" s="15">
        <f t="shared" si="0"/>
        <v>19</v>
      </c>
      <c r="K17" s="15">
        <f t="shared" si="3"/>
        <v>72.5</v>
      </c>
      <c r="L17" s="15">
        <f t="shared" si="4"/>
        <v>29</v>
      </c>
      <c r="M17" s="9">
        <v>70</v>
      </c>
      <c r="N17" s="15">
        <f t="shared" si="5"/>
        <v>35</v>
      </c>
      <c r="O17" s="16">
        <f t="shared" si="6"/>
        <v>64</v>
      </c>
      <c r="P17" s="18" t="str">
        <f t="shared" si="7"/>
        <v>Προάγεται</v>
      </c>
    </row>
    <row r="18" spans="1:16" ht="29.85" customHeight="1">
      <c r="A18" s="6">
        <v>17</v>
      </c>
      <c r="B18" s="18"/>
      <c r="C18" s="18"/>
      <c r="D18" s="7"/>
      <c r="E18" s="13"/>
      <c r="F18" s="15">
        <f t="shared" si="1"/>
        <v>0</v>
      </c>
      <c r="G18" s="9"/>
      <c r="H18" s="15">
        <f t="shared" ref="H18:H46" si="8">G18*10%</f>
        <v>0</v>
      </c>
      <c r="I18" s="9"/>
      <c r="J18" s="15">
        <f t="shared" si="0"/>
        <v>0</v>
      </c>
      <c r="K18" s="15">
        <f t="shared" si="3"/>
        <v>0</v>
      </c>
      <c r="L18" s="15">
        <f t="shared" si="4"/>
        <v>0</v>
      </c>
      <c r="M18" s="9"/>
      <c r="N18" s="15"/>
      <c r="O18" s="16"/>
      <c r="P18" s="18"/>
    </row>
    <row r="19" spans="1:16" ht="29.85" customHeight="1">
      <c r="A19" s="6">
        <v>18</v>
      </c>
      <c r="B19" s="18"/>
      <c r="C19" s="18"/>
      <c r="D19" s="7"/>
      <c r="E19" s="13"/>
      <c r="F19" s="15">
        <f t="shared" si="1"/>
        <v>0</v>
      </c>
      <c r="G19" s="9"/>
      <c r="H19" s="15">
        <f t="shared" si="8"/>
        <v>0</v>
      </c>
      <c r="I19" s="9"/>
      <c r="J19" s="15">
        <f t="shared" si="0"/>
        <v>0</v>
      </c>
      <c r="K19" s="15">
        <f t="shared" si="3"/>
        <v>0</v>
      </c>
      <c r="L19" s="15">
        <f t="shared" si="4"/>
        <v>0</v>
      </c>
      <c r="M19" s="9"/>
      <c r="N19" s="15">
        <f t="shared" ref="N19:N46" si="9">M19*60%</f>
        <v>0</v>
      </c>
      <c r="O19" s="16">
        <f t="shared" ref="O19:O46" si="10">SUM(N19+L19)</f>
        <v>0</v>
      </c>
      <c r="P19" s="18"/>
    </row>
    <row r="20" spans="1:16" ht="29.85" customHeight="1">
      <c r="A20" s="6">
        <v>19</v>
      </c>
      <c r="B20" s="18"/>
      <c r="C20" s="18"/>
      <c r="D20" s="7"/>
      <c r="E20" s="13"/>
      <c r="F20" s="15">
        <f t="shared" si="1"/>
        <v>0</v>
      </c>
      <c r="G20" s="9"/>
      <c r="H20" s="15">
        <f t="shared" si="8"/>
        <v>0</v>
      </c>
      <c r="I20" s="9"/>
      <c r="J20" s="15">
        <f t="shared" si="0"/>
        <v>0</v>
      </c>
      <c r="K20" s="15">
        <f t="shared" si="3"/>
        <v>0</v>
      </c>
      <c r="L20" s="15">
        <f t="shared" si="4"/>
        <v>0</v>
      </c>
      <c r="M20" s="9"/>
      <c r="N20" s="15">
        <f t="shared" si="9"/>
        <v>0</v>
      </c>
      <c r="O20" s="16">
        <f t="shared" si="10"/>
        <v>0</v>
      </c>
      <c r="P20" s="18"/>
    </row>
    <row r="21" spans="1:16" ht="29.85" customHeight="1">
      <c r="A21" s="6">
        <v>20</v>
      </c>
      <c r="B21" s="18"/>
      <c r="C21" s="18"/>
      <c r="D21" s="7"/>
      <c r="E21" s="13"/>
      <c r="F21" s="15">
        <f t="shared" si="1"/>
        <v>0</v>
      </c>
      <c r="G21" s="9"/>
      <c r="H21" s="15">
        <f t="shared" si="8"/>
        <v>0</v>
      </c>
      <c r="I21" s="9"/>
      <c r="J21" s="15">
        <f t="shared" si="0"/>
        <v>0</v>
      </c>
      <c r="K21" s="15">
        <f t="shared" si="3"/>
        <v>0</v>
      </c>
      <c r="L21" s="15">
        <f t="shared" si="4"/>
        <v>0</v>
      </c>
      <c r="M21" s="9"/>
      <c r="N21" s="15">
        <f t="shared" si="9"/>
        <v>0</v>
      </c>
      <c r="O21" s="16">
        <f t="shared" si="10"/>
        <v>0</v>
      </c>
      <c r="P21" s="18"/>
    </row>
    <row r="22" spans="1:16" ht="29.85" customHeight="1">
      <c r="A22" s="6">
        <v>21</v>
      </c>
      <c r="B22" s="18"/>
      <c r="C22" s="18"/>
      <c r="D22" s="7"/>
      <c r="E22" s="13"/>
      <c r="F22" s="15">
        <f t="shared" si="1"/>
        <v>0</v>
      </c>
      <c r="G22" s="9"/>
      <c r="H22" s="15">
        <f t="shared" si="8"/>
        <v>0</v>
      </c>
      <c r="I22" s="9"/>
      <c r="J22" s="15">
        <f t="shared" si="0"/>
        <v>0</v>
      </c>
      <c r="K22" s="15">
        <f t="shared" si="3"/>
        <v>0</v>
      </c>
      <c r="L22" s="15">
        <f t="shared" si="4"/>
        <v>0</v>
      </c>
      <c r="M22" s="9"/>
      <c r="N22" s="15">
        <f t="shared" si="9"/>
        <v>0</v>
      </c>
      <c r="O22" s="16">
        <f t="shared" si="10"/>
        <v>0</v>
      </c>
      <c r="P22" s="18"/>
    </row>
    <row r="23" spans="1:16" ht="29.85" customHeight="1">
      <c r="A23" s="6">
        <v>22</v>
      </c>
      <c r="B23" s="18"/>
      <c r="C23" s="18"/>
      <c r="D23" s="7"/>
      <c r="E23" s="13"/>
      <c r="F23" s="15">
        <f t="shared" si="1"/>
        <v>0</v>
      </c>
      <c r="G23" s="9"/>
      <c r="H23" s="15">
        <f t="shared" si="8"/>
        <v>0</v>
      </c>
      <c r="I23" s="9"/>
      <c r="J23" s="15">
        <f t="shared" si="0"/>
        <v>0</v>
      </c>
      <c r="K23" s="15">
        <f t="shared" si="3"/>
        <v>0</v>
      </c>
      <c r="L23" s="15">
        <f t="shared" si="4"/>
        <v>0</v>
      </c>
      <c r="M23" s="9"/>
      <c r="N23" s="15">
        <f t="shared" si="9"/>
        <v>0</v>
      </c>
      <c r="O23" s="16">
        <f t="shared" si="10"/>
        <v>0</v>
      </c>
      <c r="P23" s="18"/>
    </row>
    <row r="24" spans="1:16" ht="29.85" customHeight="1">
      <c r="A24" s="6">
        <v>23</v>
      </c>
      <c r="B24" s="18"/>
      <c r="C24" s="18"/>
      <c r="D24" s="7"/>
      <c r="E24" s="13"/>
      <c r="F24" s="15">
        <f t="shared" si="1"/>
        <v>0</v>
      </c>
      <c r="G24" s="9"/>
      <c r="H24" s="15">
        <f t="shared" si="8"/>
        <v>0</v>
      </c>
      <c r="I24" s="9"/>
      <c r="J24" s="15">
        <f t="shared" si="0"/>
        <v>0</v>
      </c>
      <c r="K24" s="15">
        <f t="shared" si="3"/>
        <v>0</v>
      </c>
      <c r="L24" s="15">
        <f t="shared" si="4"/>
        <v>0</v>
      </c>
      <c r="M24" s="9"/>
      <c r="N24" s="15">
        <f t="shared" si="9"/>
        <v>0</v>
      </c>
      <c r="O24" s="16">
        <f t="shared" si="10"/>
        <v>0</v>
      </c>
      <c r="P24" s="18"/>
    </row>
    <row r="25" spans="1:16" ht="29.85" customHeight="1">
      <c r="A25" s="6">
        <v>24</v>
      </c>
      <c r="B25" s="7"/>
      <c r="C25" s="8"/>
      <c r="D25" s="7"/>
      <c r="E25" s="13"/>
      <c r="F25" s="15">
        <f t="shared" si="1"/>
        <v>0</v>
      </c>
      <c r="G25" s="9"/>
      <c r="H25" s="15">
        <f t="shared" si="8"/>
        <v>0</v>
      </c>
      <c r="I25" s="9"/>
      <c r="J25" s="15">
        <f>I25*20%</f>
        <v>0</v>
      </c>
      <c r="K25" s="15">
        <f t="shared" si="3"/>
        <v>0</v>
      </c>
      <c r="L25" s="15">
        <f t="shared" si="4"/>
        <v>0</v>
      </c>
      <c r="M25" s="9"/>
      <c r="N25" s="15">
        <f t="shared" si="9"/>
        <v>0</v>
      </c>
      <c r="O25" s="16">
        <f t="shared" si="10"/>
        <v>0</v>
      </c>
      <c r="P25" s="18"/>
    </row>
    <row r="26" spans="1:16" ht="29.85" customHeight="1">
      <c r="A26" s="6">
        <v>25</v>
      </c>
      <c r="B26" s="7"/>
      <c r="C26" s="8"/>
      <c r="D26" s="7"/>
      <c r="E26" s="13"/>
      <c r="F26" s="15">
        <f t="shared" si="1"/>
        <v>0</v>
      </c>
      <c r="G26" s="9"/>
      <c r="H26" s="15">
        <f t="shared" si="8"/>
        <v>0</v>
      </c>
      <c r="I26" s="9"/>
      <c r="J26" s="15">
        <f t="shared" si="0"/>
        <v>0</v>
      </c>
      <c r="K26" s="15">
        <f t="shared" si="3"/>
        <v>0</v>
      </c>
      <c r="L26" s="15">
        <f t="shared" si="4"/>
        <v>0</v>
      </c>
      <c r="M26" s="9"/>
      <c r="N26" s="15">
        <f t="shared" si="9"/>
        <v>0</v>
      </c>
      <c r="O26" s="16">
        <f t="shared" si="10"/>
        <v>0</v>
      </c>
      <c r="P26" s="18"/>
    </row>
    <row r="27" spans="1:16" ht="29.85" customHeight="1">
      <c r="A27" s="6">
        <v>26</v>
      </c>
      <c r="B27" s="7"/>
      <c r="C27" s="8"/>
      <c r="D27" s="7"/>
      <c r="E27" s="13"/>
      <c r="F27" s="15">
        <f t="shared" si="1"/>
        <v>0</v>
      </c>
      <c r="G27" s="9"/>
      <c r="H27" s="15">
        <f t="shared" si="8"/>
        <v>0</v>
      </c>
      <c r="I27" s="9"/>
      <c r="J27" s="15">
        <f t="shared" si="0"/>
        <v>0</v>
      </c>
      <c r="K27" s="15">
        <f t="shared" si="3"/>
        <v>0</v>
      </c>
      <c r="L27" s="15">
        <f t="shared" si="4"/>
        <v>0</v>
      </c>
      <c r="M27" s="9"/>
      <c r="N27" s="15">
        <f t="shared" si="9"/>
        <v>0</v>
      </c>
      <c r="O27" s="16">
        <f t="shared" si="10"/>
        <v>0</v>
      </c>
      <c r="P27" s="18"/>
    </row>
    <row r="28" spans="1:16" ht="29.85" customHeight="1">
      <c r="A28" s="6">
        <v>27</v>
      </c>
      <c r="B28" s="7"/>
      <c r="C28" s="8"/>
      <c r="D28" s="7"/>
      <c r="E28" s="13"/>
      <c r="F28" s="15">
        <f t="shared" si="1"/>
        <v>0</v>
      </c>
      <c r="G28" s="9"/>
      <c r="H28" s="15">
        <f t="shared" si="8"/>
        <v>0</v>
      </c>
      <c r="I28" s="9"/>
      <c r="J28" s="15">
        <f t="shared" si="0"/>
        <v>0</v>
      </c>
      <c r="K28" s="15">
        <f t="shared" si="3"/>
        <v>0</v>
      </c>
      <c r="L28" s="15">
        <f t="shared" si="4"/>
        <v>0</v>
      </c>
      <c r="M28" s="9"/>
      <c r="N28" s="15">
        <f t="shared" si="9"/>
        <v>0</v>
      </c>
      <c r="O28" s="16">
        <f t="shared" si="10"/>
        <v>0</v>
      </c>
      <c r="P28" s="18"/>
    </row>
    <row r="29" spans="1:16" ht="29.85" customHeight="1">
      <c r="A29" s="6">
        <v>28</v>
      </c>
      <c r="B29" s="7"/>
      <c r="C29" s="8"/>
      <c r="D29" s="7"/>
      <c r="E29" s="13"/>
      <c r="F29" s="15">
        <f t="shared" si="1"/>
        <v>0</v>
      </c>
      <c r="G29" s="9"/>
      <c r="H29" s="15">
        <f t="shared" si="8"/>
        <v>0</v>
      </c>
      <c r="I29" s="9"/>
      <c r="J29" s="15">
        <f t="shared" si="0"/>
        <v>0</v>
      </c>
      <c r="K29" s="15">
        <f t="shared" si="3"/>
        <v>0</v>
      </c>
      <c r="L29" s="15">
        <f t="shared" si="4"/>
        <v>0</v>
      </c>
      <c r="M29" s="9"/>
      <c r="N29" s="15">
        <f t="shared" si="9"/>
        <v>0</v>
      </c>
      <c r="O29" s="16">
        <f t="shared" si="10"/>
        <v>0</v>
      </c>
      <c r="P29" s="18"/>
    </row>
    <row r="30" spans="1:16" ht="29.85" customHeight="1">
      <c r="A30" s="6">
        <v>29</v>
      </c>
      <c r="B30" s="7"/>
      <c r="C30" s="8"/>
      <c r="D30" s="7"/>
      <c r="E30" s="13"/>
      <c r="F30" s="15">
        <f t="shared" si="1"/>
        <v>0</v>
      </c>
      <c r="G30" s="9"/>
      <c r="H30" s="15">
        <f t="shared" si="8"/>
        <v>0</v>
      </c>
      <c r="I30" s="9"/>
      <c r="J30" s="15">
        <f t="shared" si="0"/>
        <v>0</v>
      </c>
      <c r="K30" s="15">
        <f t="shared" si="3"/>
        <v>0</v>
      </c>
      <c r="L30" s="15">
        <f t="shared" si="4"/>
        <v>0</v>
      </c>
      <c r="M30" s="9"/>
      <c r="N30" s="15">
        <f t="shared" si="9"/>
        <v>0</v>
      </c>
      <c r="O30" s="16">
        <f t="shared" si="10"/>
        <v>0</v>
      </c>
      <c r="P30" s="18"/>
    </row>
    <row r="31" spans="1:16" ht="29.85" customHeight="1">
      <c r="A31" s="6">
        <v>30</v>
      </c>
      <c r="B31" s="7"/>
      <c r="C31" s="8"/>
      <c r="D31" s="7"/>
      <c r="E31" s="13"/>
      <c r="F31" s="15">
        <f t="shared" si="1"/>
        <v>0</v>
      </c>
      <c r="G31" s="9"/>
      <c r="H31" s="15">
        <f t="shared" si="8"/>
        <v>0</v>
      </c>
      <c r="I31" s="9"/>
      <c r="J31" s="15">
        <f t="shared" si="0"/>
        <v>0</v>
      </c>
      <c r="K31" s="15">
        <f t="shared" si="3"/>
        <v>0</v>
      </c>
      <c r="L31" s="15">
        <f t="shared" si="4"/>
        <v>0</v>
      </c>
      <c r="M31" s="9"/>
      <c r="N31" s="15">
        <f t="shared" si="9"/>
        <v>0</v>
      </c>
      <c r="O31" s="16">
        <f t="shared" si="10"/>
        <v>0</v>
      </c>
      <c r="P31" s="18"/>
    </row>
    <row r="32" spans="1:16" ht="29.85" customHeight="1">
      <c r="A32" s="6">
        <v>31</v>
      </c>
      <c r="B32" s="7"/>
      <c r="C32" s="8"/>
      <c r="D32" s="7"/>
      <c r="E32" s="13"/>
      <c r="F32" s="15">
        <f t="shared" si="1"/>
        <v>0</v>
      </c>
      <c r="G32" s="9"/>
      <c r="H32" s="15">
        <f t="shared" si="8"/>
        <v>0</v>
      </c>
      <c r="I32" s="9"/>
      <c r="J32" s="15">
        <f t="shared" si="0"/>
        <v>0</v>
      </c>
      <c r="K32" s="15">
        <f t="shared" si="3"/>
        <v>0</v>
      </c>
      <c r="L32" s="15">
        <f t="shared" si="4"/>
        <v>0</v>
      </c>
      <c r="M32" s="9"/>
      <c r="N32" s="15">
        <f t="shared" si="9"/>
        <v>0</v>
      </c>
      <c r="O32" s="16">
        <f t="shared" si="10"/>
        <v>0</v>
      </c>
      <c r="P32" s="18"/>
    </row>
    <row r="33" spans="1:16" ht="29.85" customHeight="1">
      <c r="A33" s="6">
        <v>32</v>
      </c>
      <c r="B33" s="7"/>
      <c r="C33" s="8"/>
      <c r="D33" s="7"/>
      <c r="E33" s="13"/>
      <c r="F33" s="15">
        <f t="shared" si="1"/>
        <v>0</v>
      </c>
      <c r="G33" s="9"/>
      <c r="H33" s="15">
        <f t="shared" si="8"/>
        <v>0</v>
      </c>
      <c r="I33" s="9"/>
      <c r="J33" s="15">
        <f t="shared" si="0"/>
        <v>0</v>
      </c>
      <c r="K33" s="15">
        <f t="shared" si="3"/>
        <v>0</v>
      </c>
      <c r="L33" s="15">
        <f t="shared" si="4"/>
        <v>0</v>
      </c>
      <c r="M33" s="9"/>
      <c r="N33" s="15">
        <f t="shared" si="9"/>
        <v>0</v>
      </c>
      <c r="O33" s="16">
        <f t="shared" si="10"/>
        <v>0</v>
      </c>
      <c r="P33" s="18"/>
    </row>
    <row r="34" spans="1:16" ht="29.85" customHeight="1">
      <c r="A34" s="6">
        <v>33</v>
      </c>
      <c r="B34" s="7"/>
      <c r="C34" s="8"/>
      <c r="D34" s="7"/>
      <c r="E34" s="13"/>
      <c r="F34" s="15">
        <f t="shared" si="1"/>
        <v>0</v>
      </c>
      <c r="G34" s="9"/>
      <c r="H34" s="15">
        <f t="shared" si="8"/>
        <v>0</v>
      </c>
      <c r="I34" s="9"/>
      <c r="J34" s="15">
        <f t="shared" si="0"/>
        <v>0</v>
      </c>
      <c r="K34" s="15">
        <f t="shared" si="3"/>
        <v>0</v>
      </c>
      <c r="L34" s="15">
        <f t="shared" si="4"/>
        <v>0</v>
      </c>
      <c r="M34" s="9"/>
      <c r="N34" s="15">
        <f t="shared" si="9"/>
        <v>0</v>
      </c>
      <c r="O34" s="16">
        <f t="shared" si="10"/>
        <v>0</v>
      </c>
      <c r="P34" s="18"/>
    </row>
    <row r="35" spans="1:16" ht="29.85" customHeight="1">
      <c r="A35" s="6">
        <v>34</v>
      </c>
      <c r="B35" s="7"/>
      <c r="C35" s="8"/>
      <c r="D35" s="7"/>
      <c r="E35" s="13"/>
      <c r="F35" s="15">
        <f t="shared" si="1"/>
        <v>0</v>
      </c>
      <c r="G35" s="9"/>
      <c r="H35" s="15">
        <f t="shared" si="8"/>
        <v>0</v>
      </c>
      <c r="I35" s="9"/>
      <c r="J35" s="15">
        <f t="shared" si="0"/>
        <v>0</v>
      </c>
      <c r="K35" s="15">
        <f t="shared" si="3"/>
        <v>0</v>
      </c>
      <c r="L35" s="15">
        <f t="shared" si="4"/>
        <v>0</v>
      </c>
      <c r="M35" s="9"/>
      <c r="N35" s="15">
        <f t="shared" si="9"/>
        <v>0</v>
      </c>
      <c r="O35" s="16">
        <f t="shared" si="10"/>
        <v>0</v>
      </c>
      <c r="P35" s="18"/>
    </row>
    <row r="36" spans="1:16" ht="29.85" customHeight="1">
      <c r="A36" s="6">
        <v>35</v>
      </c>
      <c r="B36" s="7"/>
      <c r="C36" s="8"/>
      <c r="D36" s="7"/>
      <c r="E36" s="13"/>
      <c r="F36" s="15">
        <f t="shared" si="1"/>
        <v>0</v>
      </c>
      <c r="G36" s="9"/>
      <c r="H36" s="15">
        <f t="shared" si="8"/>
        <v>0</v>
      </c>
      <c r="I36" s="9"/>
      <c r="J36" s="15">
        <f t="shared" si="0"/>
        <v>0</v>
      </c>
      <c r="K36" s="15">
        <f t="shared" si="3"/>
        <v>0</v>
      </c>
      <c r="L36" s="15">
        <f t="shared" si="4"/>
        <v>0</v>
      </c>
      <c r="M36" s="9"/>
      <c r="N36" s="15">
        <f t="shared" si="9"/>
        <v>0</v>
      </c>
      <c r="O36" s="16">
        <f t="shared" si="10"/>
        <v>0</v>
      </c>
      <c r="P36" s="18"/>
    </row>
    <row r="37" spans="1:16" ht="29.85" customHeight="1">
      <c r="A37" s="6">
        <v>36</v>
      </c>
      <c r="B37" s="7"/>
      <c r="C37" s="8"/>
      <c r="D37" s="7"/>
      <c r="E37" s="13"/>
      <c r="F37" s="15">
        <f t="shared" si="1"/>
        <v>0</v>
      </c>
      <c r="G37" s="9"/>
      <c r="H37" s="15">
        <f t="shared" si="8"/>
        <v>0</v>
      </c>
      <c r="I37" s="9"/>
      <c r="J37" s="15">
        <f t="shared" si="0"/>
        <v>0</v>
      </c>
      <c r="K37" s="15">
        <f t="shared" si="3"/>
        <v>0</v>
      </c>
      <c r="L37" s="15">
        <f t="shared" si="4"/>
        <v>0</v>
      </c>
      <c r="M37" s="9"/>
      <c r="N37" s="15">
        <f t="shared" si="9"/>
        <v>0</v>
      </c>
      <c r="O37" s="16">
        <f t="shared" si="10"/>
        <v>0</v>
      </c>
      <c r="P37" s="18"/>
    </row>
    <row r="38" spans="1:16" ht="29.85" customHeight="1">
      <c r="A38" s="6">
        <v>37</v>
      </c>
      <c r="B38" s="7"/>
      <c r="C38" s="8"/>
      <c r="D38" s="7"/>
      <c r="E38" s="13"/>
      <c r="F38" s="15">
        <f t="shared" si="1"/>
        <v>0</v>
      </c>
      <c r="G38" s="9"/>
      <c r="H38" s="15">
        <f t="shared" si="8"/>
        <v>0</v>
      </c>
      <c r="I38" s="9"/>
      <c r="J38" s="15">
        <f t="shared" si="0"/>
        <v>0</v>
      </c>
      <c r="K38" s="15">
        <f t="shared" si="3"/>
        <v>0</v>
      </c>
      <c r="L38" s="15">
        <f t="shared" si="4"/>
        <v>0</v>
      </c>
      <c r="M38" s="9"/>
      <c r="N38" s="15">
        <f t="shared" si="9"/>
        <v>0</v>
      </c>
      <c r="O38" s="16">
        <f t="shared" si="10"/>
        <v>0</v>
      </c>
      <c r="P38" s="18"/>
    </row>
    <row r="39" spans="1:16" ht="29.85" customHeight="1">
      <c r="A39" s="6">
        <v>38</v>
      </c>
      <c r="B39" s="7"/>
      <c r="C39" s="8"/>
      <c r="D39" s="7"/>
      <c r="E39" s="13"/>
      <c r="F39" s="15">
        <f t="shared" si="1"/>
        <v>0</v>
      </c>
      <c r="G39" s="9"/>
      <c r="H39" s="15">
        <f t="shared" si="8"/>
        <v>0</v>
      </c>
      <c r="I39" s="9"/>
      <c r="J39" s="15">
        <f t="shared" si="0"/>
        <v>0</v>
      </c>
      <c r="K39" s="15">
        <f t="shared" si="3"/>
        <v>0</v>
      </c>
      <c r="L39" s="15">
        <f t="shared" si="4"/>
        <v>0</v>
      </c>
      <c r="M39" s="9"/>
      <c r="N39" s="15">
        <f t="shared" si="9"/>
        <v>0</v>
      </c>
      <c r="O39" s="16">
        <f t="shared" si="10"/>
        <v>0</v>
      </c>
      <c r="P39" s="18"/>
    </row>
    <row r="40" spans="1:16" ht="29.85" customHeight="1">
      <c r="A40" s="6">
        <v>39</v>
      </c>
      <c r="B40" s="7"/>
      <c r="C40" s="8"/>
      <c r="D40" s="7"/>
      <c r="E40" s="13"/>
      <c r="F40" s="15">
        <f t="shared" si="1"/>
        <v>0</v>
      </c>
      <c r="G40" s="9"/>
      <c r="H40" s="15">
        <f t="shared" si="8"/>
        <v>0</v>
      </c>
      <c r="I40" s="9"/>
      <c r="J40" s="15">
        <f t="shared" si="0"/>
        <v>0</v>
      </c>
      <c r="K40" s="15">
        <f t="shared" si="3"/>
        <v>0</v>
      </c>
      <c r="L40" s="15">
        <f t="shared" si="4"/>
        <v>0</v>
      </c>
      <c r="M40" s="9"/>
      <c r="N40" s="15">
        <f t="shared" si="9"/>
        <v>0</v>
      </c>
      <c r="O40" s="16">
        <f t="shared" si="10"/>
        <v>0</v>
      </c>
      <c r="P40" s="18"/>
    </row>
    <row r="41" spans="1:16" ht="29.85" customHeight="1">
      <c r="A41" s="6">
        <v>40</v>
      </c>
      <c r="B41" s="7"/>
      <c r="C41" s="8"/>
      <c r="D41" s="7"/>
      <c r="E41" s="13"/>
      <c r="F41" s="15">
        <f t="shared" si="1"/>
        <v>0</v>
      </c>
      <c r="G41" s="9"/>
      <c r="H41" s="15">
        <f t="shared" si="8"/>
        <v>0</v>
      </c>
      <c r="I41" s="9"/>
      <c r="J41" s="15">
        <f t="shared" si="0"/>
        <v>0</v>
      </c>
      <c r="K41" s="15">
        <f t="shared" si="3"/>
        <v>0</v>
      </c>
      <c r="L41" s="15">
        <f t="shared" si="4"/>
        <v>0</v>
      </c>
      <c r="M41" s="9"/>
      <c r="N41" s="15">
        <f t="shared" si="9"/>
        <v>0</v>
      </c>
      <c r="O41" s="16">
        <f t="shared" si="10"/>
        <v>0</v>
      </c>
      <c r="P41" s="18"/>
    </row>
    <row r="42" spans="1:16" ht="29.85" customHeight="1">
      <c r="A42" s="6">
        <v>41</v>
      </c>
      <c r="B42" s="7"/>
      <c r="C42" s="8"/>
      <c r="D42" s="7"/>
      <c r="E42" s="13"/>
      <c r="F42" s="15">
        <f t="shared" si="1"/>
        <v>0</v>
      </c>
      <c r="G42" s="9"/>
      <c r="H42" s="15">
        <f t="shared" si="8"/>
        <v>0</v>
      </c>
      <c r="I42" s="9"/>
      <c r="J42" s="15">
        <f t="shared" si="0"/>
        <v>0</v>
      </c>
      <c r="K42" s="15">
        <f t="shared" si="3"/>
        <v>0</v>
      </c>
      <c r="L42" s="15">
        <f t="shared" si="4"/>
        <v>0</v>
      </c>
      <c r="M42" s="9"/>
      <c r="N42" s="15">
        <f t="shared" si="9"/>
        <v>0</v>
      </c>
      <c r="O42" s="16">
        <f t="shared" si="10"/>
        <v>0</v>
      </c>
      <c r="P42" s="18"/>
    </row>
    <row r="43" spans="1:16" ht="29.85" customHeight="1">
      <c r="A43" s="6">
        <v>42</v>
      </c>
      <c r="B43" s="7"/>
      <c r="C43" s="8"/>
      <c r="D43" s="7"/>
      <c r="E43" s="13"/>
      <c r="F43" s="15">
        <f t="shared" si="1"/>
        <v>0</v>
      </c>
      <c r="G43" s="9"/>
      <c r="H43" s="15">
        <f t="shared" si="8"/>
        <v>0</v>
      </c>
      <c r="I43" s="9"/>
      <c r="J43" s="15">
        <f t="shared" si="0"/>
        <v>0</v>
      </c>
      <c r="K43" s="15">
        <f t="shared" si="3"/>
        <v>0</v>
      </c>
      <c r="L43" s="15">
        <f t="shared" si="4"/>
        <v>0</v>
      </c>
      <c r="M43" s="9"/>
      <c r="N43" s="15">
        <f t="shared" si="9"/>
        <v>0</v>
      </c>
      <c r="O43" s="16">
        <f t="shared" si="10"/>
        <v>0</v>
      </c>
      <c r="P43" s="18"/>
    </row>
    <row r="44" spans="1:16" ht="29.85" customHeight="1">
      <c r="A44" s="6">
        <v>43</v>
      </c>
      <c r="B44" s="7"/>
      <c r="C44" s="8"/>
      <c r="D44" s="7"/>
      <c r="E44" s="13"/>
      <c r="F44" s="15">
        <f t="shared" si="1"/>
        <v>0</v>
      </c>
      <c r="G44" s="9"/>
      <c r="H44" s="15">
        <f t="shared" si="8"/>
        <v>0</v>
      </c>
      <c r="I44" s="9"/>
      <c r="J44" s="15">
        <f t="shared" si="0"/>
        <v>0</v>
      </c>
      <c r="K44" s="15">
        <f t="shared" si="3"/>
        <v>0</v>
      </c>
      <c r="L44" s="15">
        <f t="shared" si="4"/>
        <v>0</v>
      </c>
      <c r="M44" s="9"/>
      <c r="N44" s="15">
        <f t="shared" si="9"/>
        <v>0</v>
      </c>
      <c r="O44" s="16">
        <f t="shared" si="10"/>
        <v>0</v>
      </c>
      <c r="P44" s="18"/>
    </row>
    <row r="45" spans="1:16" ht="29.85" customHeight="1">
      <c r="A45" s="6">
        <v>44</v>
      </c>
      <c r="B45" s="7"/>
      <c r="C45" s="8"/>
      <c r="D45" s="7"/>
      <c r="E45" s="13"/>
      <c r="F45" s="15">
        <f t="shared" si="1"/>
        <v>0</v>
      </c>
      <c r="G45" s="9"/>
      <c r="H45" s="15">
        <f t="shared" si="8"/>
        <v>0</v>
      </c>
      <c r="I45" s="9"/>
      <c r="J45" s="15">
        <f t="shared" si="0"/>
        <v>0</v>
      </c>
      <c r="K45" s="15">
        <f t="shared" si="3"/>
        <v>0</v>
      </c>
      <c r="L45" s="15">
        <f t="shared" si="4"/>
        <v>0</v>
      </c>
      <c r="M45" s="9"/>
      <c r="N45" s="15">
        <f t="shared" si="9"/>
        <v>0</v>
      </c>
      <c r="O45" s="16">
        <f t="shared" si="10"/>
        <v>0</v>
      </c>
      <c r="P45" s="18"/>
    </row>
    <row r="46" spans="1:16" ht="29.85" customHeight="1">
      <c r="A46" s="6">
        <v>45</v>
      </c>
      <c r="B46" s="7"/>
      <c r="C46" s="8"/>
      <c r="D46" s="7"/>
      <c r="E46" s="13"/>
      <c r="F46" s="15">
        <f t="shared" si="1"/>
        <v>0</v>
      </c>
      <c r="G46" s="9"/>
      <c r="H46" s="15">
        <f t="shared" si="8"/>
        <v>0</v>
      </c>
      <c r="I46" s="9"/>
      <c r="J46" s="15">
        <f t="shared" si="0"/>
        <v>0</v>
      </c>
      <c r="K46" s="15">
        <f t="shared" si="3"/>
        <v>0</v>
      </c>
      <c r="L46" s="15">
        <f t="shared" si="4"/>
        <v>0</v>
      </c>
      <c r="M46" s="9"/>
      <c r="N46" s="15">
        <f t="shared" si="9"/>
        <v>0</v>
      </c>
      <c r="O46" s="16">
        <f t="shared" si="10"/>
        <v>0</v>
      </c>
      <c r="P46" s="18"/>
    </row>
    <row r="47" spans="1:16" ht="29.85" customHeight="1">
      <c r="A47" s="10">
        <v>46</v>
      </c>
      <c r="B47" s="7"/>
      <c r="C47" s="11"/>
      <c r="D47" s="7"/>
      <c r="E47" s="14"/>
      <c r="F47" s="17"/>
      <c r="G47" s="14"/>
      <c r="H47" s="17"/>
      <c r="I47" s="14"/>
      <c r="J47" s="17"/>
      <c r="K47" s="17"/>
      <c r="L47" s="17"/>
      <c r="M47" s="14"/>
      <c r="N47" s="17"/>
      <c r="O47" s="17"/>
      <c r="P47" s="17"/>
    </row>
    <row r="48" spans="1:16" ht="29.85" customHeight="1">
      <c r="A48" s="10">
        <v>47</v>
      </c>
      <c r="B48" s="7"/>
      <c r="C48" s="11"/>
      <c r="D48" s="7"/>
      <c r="E48" s="14"/>
      <c r="F48" s="17"/>
      <c r="G48" s="14"/>
      <c r="H48" s="17"/>
      <c r="I48" s="14"/>
      <c r="J48" s="17"/>
      <c r="K48" s="17"/>
      <c r="L48" s="17"/>
      <c r="M48" s="14"/>
      <c r="N48" s="17"/>
      <c r="O48" s="17"/>
      <c r="P48" s="17"/>
    </row>
    <row r="49" spans="1:16" ht="29.85" customHeight="1">
      <c r="A49" s="10">
        <v>48</v>
      </c>
      <c r="B49" s="7"/>
      <c r="C49" s="11"/>
      <c r="D49" s="7"/>
      <c r="E49" s="14"/>
      <c r="F49" s="17"/>
      <c r="G49" s="14"/>
      <c r="H49" s="17"/>
      <c r="I49" s="14"/>
      <c r="J49" s="17"/>
      <c r="K49" s="17"/>
      <c r="L49" s="17"/>
      <c r="M49" s="14"/>
      <c r="N49" s="17"/>
      <c r="O49" s="17"/>
      <c r="P49" s="17"/>
    </row>
    <row r="50" spans="1:16" ht="29.85" customHeight="1">
      <c r="A50" s="10">
        <v>49</v>
      </c>
      <c r="B50" s="12"/>
      <c r="C50" s="8"/>
      <c r="D50" s="7"/>
      <c r="E50" s="14"/>
      <c r="F50" s="17"/>
      <c r="G50" s="14"/>
      <c r="H50" s="17"/>
      <c r="I50" s="14"/>
      <c r="J50" s="17"/>
      <c r="K50" s="17"/>
      <c r="L50" s="17"/>
      <c r="M50" s="14"/>
      <c r="N50" s="17"/>
      <c r="O50" s="17"/>
      <c r="P50" s="17"/>
    </row>
    <row r="51" spans="1:16" ht="29.85" customHeight="1">
      <c r="A51" s="10">
        <v>50</v>
      </c>
      <c r="B51" s="12"/>
      <c r="C51" s="8"/>
      <c r="D51" s="7"/>
      <c r="E51" s="14"/>
      <c r="F51" s="17"/>
      <c r="G51" s="14"/>
      <c r="H51" s="17"/>
      <c r="I51" s="14"/>
      <c r="J51" s="17"/>
      <c r="K51" s="17"/>
      <c r="L51" s="17"/>
      <c r="M51" s="14"/>
      <c r="N51" s="17"/>
      <c r="O51" s="17"/>
      <c r="P51" s="17"/>
    </row>
  </sheetData>
  <sheetProtection password="CA9C" sheet="1" objects="1" scenarios="1" selectLockedCells="1"/>
  <mergeCells count="5">
    <mergeCell ref="E1:F1"/>
    <mergeCell ref="G1:H1"/>
    <mergeCell ref="I1:J1"/>
    <mergeCell ref="K1:L1"/>
    <mergeCell ref="M1:N1"/>
  </mergeCells>
  <conditionalFormatting sqref="F2:F46 J2:L46 H2:H46 N2:O46">
    <cfRule type="cellIs" dxfId="0" priority="1" operator="equal">
      <formula>0</formula>
    </cfRule>
  </conditionalFormatting>
  <pageMargins left="0.7" right="0.7" top="0.94791666666666663" bottom="0.75" header="0.3" footer="0.3"/>
  <pageSetup paperSize="9" orientation="landscape" r:id="rId1"/>
  <headerFooter>
    <oddHeader xml:space="preserve">&amp;LΣχολή: The Limassol College
Ακαδημαϊκό Έτος: 2017-2018&amp;CΚΑΤΑΣΤΑΣΗ ΒΑΘΜΟΛΟΓΙΑΣ
Γ' ΕΤΟΣ (ΑΙΣΘΗΤΙΚΗ &amp; ΚΟΣΜΗΤΟΛΟΓΙΑ)
Έδρα / Παράρτημα: Λεμεσός
 &amp;R(Y.Π.Π Τριτ. Εκπ. Αρ. 31)
Εξάμηνο: E΄ </oddHeader>
    <oddFooter>&amp;L&amp;9
Καθηγητής:
Yπογραφή &amp;C&amp;8Υπεύθυνος Κλάδου: 
   Υπογραφή: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</dc:creator>
  <cp:lastModifiedBy>EU Programmes</cp:lastModifiedBy>
  <dcterms:created xsi:type="dcterms:W3CDTF">2014-01-14T13:26:46Z</dcterms:created>
  <dcterms:modified xsi:type="dcterms:W3CDTF">2018-03-12T09:21:12Z</dcterms:modified>
</cp:coreProperties>
</file>