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3" i="1"/>
  <c r="N12"/>
  <c r="N11"/>
  <c r="N10"/>
  <c r="N9"/>
  <c r="N8"/>
  <c r="N7"/>
  <c r="N6"/>
  <c r="N5"/>
  <c r="N4"/>
  <c r="N3"/>
  <c r="H13"/>
  <c r="H12"/>
  <c r="H11"/>
  <c r="H10"/>
  <c r="H9"/>
  <c r="H8"/>
  <c r="H7"/>
  <c r="H6"/>
  <c r="H5"/>
  <c r="H4"/>
  <c r="H3"/>
  <c r="N2"/>
  <c r="H2"/>
  <c r="N45" l="1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3" l="1"/>
  <c r="O4"/>
  <c r="O5"/>
  <c r="O6"/>
  <c r="O7"/>
  <c r="O8"/>
  <c r="O9"/>
  <c r="O10"/>
  <c r="O11"/>
  <c r="P11" s="1"/>
  <c r="O13"/>
  <c r="P13" s="1"/>
  <c r="O12"/>
  <c r="P12" s="1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O34" l="1"/>
  <c r="O18"/>
  <c r="P3"/>
  <c r="O38"/>
  <c r="O22"/>
  <c r="P6"/>
  <c r="O42"/>
  <c r="O26"/>
  <c r="P9"/>
  <c r="O30"/>
  <c r="O45"/>
  <c r="O41"/>
  <c r="O37"/>
  <c r="O33"/>
  <c r="O29"/>
  <c r="O25"/>
  <c r="O21"/>
  <c r="O17"/>
  <c r="P8"/>
  <c r="P5"/>
  <c r="P2"/>
  <c r="O43"/>
  <c r="O39"/>
  <c r="O35"/>
  <c r="O31"/>
  <c r="O27"/>
  <c r="O23"/>
  <c r="O19"/>
  <c r="P10"/>
  <c r="P4"/>
  <c r="O44"/>
  <c r="O40"/>
  <c r="O36"/>
  <c r="O32"/>
  <c r="O28"/>
  <c r="O24"/>
  <c r="O20"/>
  <c r="O16"/>
  <c r="P7"/>
</calcChain>
</file>

<file path=xl/sharedStrings.xml><?xml version="1.0" encoding="utf-8"?>
<sst xmlns="http://schemas.openxmlformats.org/spreadsheetml/2006/main" count="35" uniqueCount="24">
  <si>
    <t>A/A</t>
  </si>
  <si>
    <t>Aριθμός
Μητρώου</t>
  </si>
  <si>
    <t>Φοιτητής                                                  (Επώνυμο, Όνομα, Όνομα Πατέρα)</t>
  </si>
  <si>
    <t>ΜΑΘΗΜΑ
A' ΕΞΑΜΗΝΟ</t>
  </si>
  <si>
    <t>Τελικό Συνεχούς Αξιολόγησης 40%</t>
  </si>
  <si>
    <t>Σύνολο 100%</t>
  </si>
  <si>
    <t>Προαγ. (βάση: 50 βαθμοί)</t>
  </si>
  <si>
    <t>Αναστασίου Ζωή</t>
  </si>
  <si>
    <t>Βασιλείου Αγγελική</t>
  </si>
  <si>
    <t>Γεωργίου Χαράλαμπος</t>
  </si>
  <si>
    <t>Ιωάννου Στέλιος</t>
  </si>
  <si>
    <t>Καλλιρόη Μαριάννα</t>
  </si>
  <si>
    <t>Κυριάκου Ιωάννα</t>
  </si>
  <si>
    <t>Παναγίδου Μαρία</t>
  </si>
  <si>
    <t>Παπανδρέου Ραφαέλα</t>
  </si>
  <si>
    <t>Πλουτάρχου Γιώργος</t>
  </si>
  <si>
    <t>Χαραλάμπους Άννα</t>
  </si>
  <si>
    <t>Χαραλάμπους Ιωάννης</t>
  </si>
  <si>
    <t>Χριστοφή Γιώργος</t>
  </si>
  <si>
    <t>Τελικό Γραπτό 50%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</si>
  <si>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</si>
  <si>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</si>
  <si>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</si>
  <si>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ΒΙΟΣΤΑΤΙΣΤΙΚΗ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</si>
</sst>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Layout" zoomScaleNormal="100" workbookViewId="0"/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75.75" customHeight="1" thickBot="1">
      <c r="A1" s="1" t="s">
        <v>0</v>
      </c>
      <c r="B1" s="2" t="s">
        <v>1</v>
      </c>
      <c r="C1" s="1" t="s">
        <v>2</v>
      </c>
      <c r="D1" s="3" t="s">
        <v>3</v>
      </c>
      <c r="E1" s="24" t="s">
        <v>20</v>
      </c>
      <c r="F1" s="25"/>
      <c r="G1" s="24" t="s">
        <v>21</v>
      </c>
      <c r="H1" s="25"/>
      <c r="I1" s="24" t="s">
        <v>22</v>
      </c>
      <c r="J1" s="25"/>
      <c r="K1" s="24" t="s">
        <v>4</v>
      </c>
      <c r="L1" s="25"/>
      <c r="M1" s="24" t="s">
        <v>19</v>
      </c>
      <c r="N1" s="25"/>
      <c r="O1" s="4" t="s">
        <v>5</v>
      </c>
      <c r="P1" s="5" t="s">
        <v>6</v>
      </c>
    </row>
    <row r="2" spans="1:16" ht="29.85" customHeight="1" thickBot="1">
      <c r="A2" s="6">
        <v>1</v>
      </c>
      <c r="B2" s="22">
        <v>1295</v>
      </c>
      <c r="C2" s="19" t="s">
        <v>7</v>
      </c>
      <c r="D2" s="7" t="s">
        <v>23</v>
      </c>
      <c r="E2" s="13">
        <v>100</v>
      </c>
      <c r="F2" s="15">
        <f>E2*10%</f>
        <v>10</v>
      </c>
      <c r="G2" s="9">
        <v>90</v>
      </c>
      <c r="H2" s="15">
        <f>G2*20%</f>
        <v>18</v>
      </c>
      <c r="I2" s="9">
        <v>100</v>
      </c>
      <c r="J2" s="15">
        <f t="shared" ref="J2:J45" si="0">I2*20%</f>
        <v>20</v>
      </c>
      <c r="K2" s="15">
        <f>L2*100/40</f>
        <v>120</v>
      </c>
      <c r="L2" s="15">
        <f>SUM(F2+H2+J2)</f>
        <v>48</v>
      </c>
      <c r="M2" s="9">
        <v>80</v>
      </c>
      <c r="N2" s="15">
        <f>M2*50%</f>
        <v>40</v>
      </c>
      <c r="O2" s="16">
        <f>SUM(N2+J2+H2+F2)</f>
        <v>88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3">
        <v>1302</v>
      </c>
      <c r="C3" s="21" t="s">
        <v>8</v>
      </c>
      <c r="D3" s="7" t="s">
        <v>23</v>
      </c>
      <c r="E3" s="13">
        <v>100</v>
      </c>
      <c r="F3" s="15">
        <f t="shared" ref="F3:F45" si="1">E3*10%</f>
        <v>10</v>
      </c>
      <c r="G3" s="9">
        <v>100</v>
      </c>
      <c r="H3" s="15">
        <f t="shared" ref="H3:H15" si="2">G3*20%</f>
        <v>20</v>
      </c>
      <c r="I3" s="9">
        <v>100</v>
      </c>
      <c r="J3" s="15">
        <f t="shared" si="0"/>
        <v>20</v>
      </c>
      <c r="K3" s="15">
        <f t="shared" ref="K3:K45" si="3">L3*100/40</f>
        <v>125</v>
      </c>
      <c r="L3" s="15">
        <f t="shared" ref="L3:L45" si="4">SUM(F3+H3+J3)</f>
        <v>50</v>
      </c>
      <c r="M3" s="9">
        <v>66</v>
      </c>
      <c r="N3" s="15">
        <f t="shared" ref="N3:N15" si="5">M3*50%</f>
        <v>33</v>
      </c>
      <c r="O3" s="16">
        <f t="shared" ref="O3:O15" si="6">SUM(N3+J3+H3+F3)</f>
        <v>83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3">
        <v>1306</v>
      </c>
      <c r="C4" s="21" t="s">
        <v>9</v>
      </c>
      <c r="D4" s="7" t="s">
        <v>23</v>
      </c>
      <c r="E4" s="13">
        <v>100</v>
      </c>
      <c r="F4" s="15">
        <f t="shared" si="1"/>
        <v>10</v>
      </c>
      <c r="G4" s="9">
        <v>95</v>
      </c>
      <c r="H4" s="15">
        <f t="shared" si="2"/>
        <v>19</v>
      </c>
      <c r="I4" s="9">
        <v>100</v>
      </c>
      <c r="J4" s="15">
        <f t="shared" si="0"/>
        <v>20</v>
      </c>
      <c r="K4" s="15">
        <f t="shared" si="3"/>
        <v>122.5</v>
      </c>
      <c r="L4" s="15">
        <f t="shared" si="4"/>
        <v>49</v>
      </c>
      <c r="M4" s="9">
        <v>61</v>
      </c>
      <c r="N4" s="15">
        <f t="shared" si="5"/>
        <v>30.5</v>
      </c>
      <c r="O4" s="16">
        <f t="shared" si="6"/>
        <v>79.5</v>
      </c>
      <c r="P4" s="18" t="str">
        <f t="shared" ref="P4:P15" si="7">IF(O4&gt;=50,"Προάγεται","Απορίπτεται")</f>
        <v>Προάγεται</v>
      </c>
    </row>
    <row r="5" spans="1:16" ht="29.85" customHeight="1" thickBot="1">
      <c r="A5" s="6">
        <v>4</v>
      </c>
      <c r="B5" s="23">
        <v>1309</v>
      </c>
      <c r="C5" s="21" t="s">
        <v>10</v>
      </c>
      <c r="D5" s="7" t="s">
        <v>23</v>
      </c>
      <c r="E5" s="13">
        <v>100</v>
      </c>
      <c r="F5" s="15">
        <f>E5*10%</f>
        <v>10</v>
      </c>
      <c r="G5" s="9">
        <v>90</v>
      </c>
      <c r="H5" s="15">
        <f>G5*20%</f>
        <v>18</v>
      </c>
      <c r="I5" s="9">
        <v>100</v>
      </c>
      <c r="J5" s="15">
        <f>I5*20%</f>
        <v>20</v>
      </c>
      <c r="K5" s="15">
        <f>L5*100/40</f>
        <v>120</v>
      </c>
      <c r="L5" s="15">
        <f>SUM(F5+H5+J5)</f>
        <v>48</v>
      </c>
      <c r="M5" s="9">
        <v>28</v>
      </c>
      <c r="N5" s="15">
        <f>M5*50%</f>
        <v>14</v>
      </c>
      <c r="O5" s="16">
        <f>SUM(N5+J5+H5+F5)</f>
        <v>62</v>
      </c>
      <c r="P5" s="18" t="str">
        <f>IF(O5&gt;=50,"Προάγεται","Απορίπτεται")</f>
        <v>Προάγεται</v>
      </c>
    </row>
    <row r="6" spans="1:16" ht="29.85" customHeight="1" thickBot="1">
      <c r="A6" s="6">
        <v>5</v>
      </c>
      <c r="B6" s="23">
        <v>1300</v>
      </c>
      <c r="C6" s="21" t="s">
        <v>11</v>
      </c>
      <c r="D6" s="7" t="s">
        <v>23</v>
      </c>
      <c r="E6" s="13">
        <v>100</v>
      </c>
      <c r="F6" s="15">
        <f>E6*10%</f>
        <v>10</v>
      </c>
      <c r="G6" s="9">
        <v>40</v>
      </c>
      <c r="H6" s="15">
        <f>G6*20%</f>
        <v>8</v>
      </c>
      <c r="I6" s="9">
        <v>90</v>
      </c>
      <c r="J6" s="15">
        <f>I6*20%</f>
        <v>18</v>
      </c>
      <c r="K6" s="15">
        <f>L6*100/40</f>
        <v>90</v>
      </c>
      <c r="L6" s="15">
        <f>SUM(F6+H6+J6)</f>
        <v>36</v>
      </c>
      <c r="M6" s="9">
        <v>47</v>
      </c>
      <c r="N6" s="15">
        <f>M6*50%</f>
        <v>23.5</v>
      </c>
      <c r="O6" s="16">
        <f>SUM(N6+J6+H6+F6)</f>
        <v>59.5</v>
      </c>
      <c r="P6" s="18" t="str">
        <f>IF(O6&gt;=50,"Προάγεται","Απορίπτεται")</f>
        <v>Προάγεται</v>
      </c>
    </row>
    <row r="7" spans="1:16" ht="29.85" customHeight="1" thickBot="1">
      <c r="A7" s="6">
        <v>6</v>
      </c>
      <c r="B7" s="23">
        <v>1305</v>
      </c>
      <c r="C7" s="21" t="s">
        <v>12</v>
      </c>
      <c r="D7" s="7" t="s">
        <v>23</v>
      </c>
      <c r="E7" s="13">
        <v>100</v>
      </c>
      <c r="F7" s="15">
        <f>E7*10%</f>
        <v>10</v>
      </c>
      <c r="G7" s="9">
        <v>30</v>
      </c>
      <c r="H7" s="15">
        <f>G7*20%</f>
        <v>6</v>
      </c>
      <c r="I7" s="9">
        <v>90</v>
      </c>
      <c r="J7" s="15">
        <f>I7*20%</f>
        <v>18</v>
      </c>
      <c r="K7" s="15">
        <f>L7*100/40</f>
        <v>85</v>
      </c>
      <c r="L7" s="15">
        <f>SUM(F7+H7+J7)</f>
        <v>34</v>
      </c>
      <c r="M7" s="9">
        <v>3</v>
      </c>
      <c r="N7" s="15">
        <f>M7*50%</f>
        <v>1.5</v>
      </c>
      <c r="O7" s="16">
        <f>SUM(N7+J7+H7+F7)</f>
        <v>35.5</v>
      </c>
      <c r="P7" s="18" t="str">
        <f>IF(O7&gt;=50,"Προάγεται","Απορίπτεται")</f>
        <v>Απορίπτεται</v>
      </c>
    </row>
    <row r="8" spans="1:16" ht="29.85" customHeight="1" thickBot="1">
      <c r="A8" s="6">
        <v>7</v>
      </c>
      <c r="B8" s="23">
        <v>1291</v>
      </c>
      <c r="C8" s="21" t="s">
        <v>13</v>
      </c>
      <c r="D8" s="7" t="s">
        <v>23</v>
      </c>
      <c r="E8" s="13">
        <v>100</v>
      </c>
      <c r="F8" s="15">
        <f>E8*10%</f>
        <v>10</v>
      </c>
      <c r="G8" s="9">
        <v>40</v>
      </c>
      <c r="H8" s="15">
        <f>G8*20%</f>
        <v>8</v>
      </c>
      <c r="I8" s="9">
        <v>90</v>
      </c>
      <c r="J8" s="15">
        <f>I8*20%</f>
        <v>18</v>
      </c>
      <c r="K8" s="15">
        <f>L8*100/40</f>
        <v>90</v>
      </c>
      <c r="L8" s="15">
        <f>SUM(F8+H8+J8)</f>
        <v>36</v>
      </c>
      <c r="M8" s="9">
        <v>37</v>
      </c>
      <c r="N8" s="15">
        <f>M8*50%</f>
        <v>18.5</v>
      </c>
      <c r="O8" s="16">
        <f>SUM(N8+J8+H8+F8)</f>
        <v>54.5</v>
      </c>
      <c r="P8" s="18" t="str">
        <f>IF(O8&gt;=50,"Προάγεται","Απορίπτεται")</f>
        <v>Προάγεται</v>
      </c>
    </row>
    <row r="9" spans="1:16" ht="29.85" customHeight="1" thickBot="1">
      <c r="A9" s="6">
        <v>8</v>
      </c>
      <c r="B9" s="23">
        <v>1296</v>
      </c>
      <c r="C9" s="21" t="s">
        <v>14</v>
      </c>
      <c r="D9" s="7" t="s">
        <v>23</v>
      </c>
      <c r="E9" s="13">
        <v>100</v>
      </c>
      <c r="F9" s="15">
        <f>E9*10%</f>
        <v>10</v>
      </c>
      <c r="G9" s="9">
        <v>95</v>
      </c>
      <c r="H9" s="15">
        <f>G9*20%</f>
        <v>19</v>
      </c>
      <c r="I9" s="9">
        <v>90</v>
      </c>
      <c r="J9" s="15">
        <f>I9*20%</f>
        <v>18</v>
      </c>
      <c r="K9" s="15">
        <f>L9*100/40</f>
        <v>117.5</v>
      </c>
      <c r="L9" s="15">
        <f>SUM(F9+H9+J9)</f>
        <v>47</v>
      </c>
      <c r="M9" s="9">
        <v>0</v>
      </c>
      <c r="N9" s="15">
        <f>M9*50%</f>
        <v>0</v>
      </c>
      <c r="O9" s="16">
        <f>SUM(N9+J9+H9+F9)</f>
        <v>47</v>
      </c>
      <c r="P9" s="18" t="str">
        <f>IF(O9&gt;=50,"Προάγεται","Απορίπτεται")</f>
        <v>Απορίπτεται</v>
      </c>
    </row>
    <row r="10" spans="1:16" ht="29.85" customHeight="1" thickBot="1">
      <c r="A10" s="6">
        <v>9</v>
      </c>
      <c r="B10" s="23">
        <v>1310</v>
      </c>
      <c r="C10" s="21" t="s">
        <v>15</v>
      </c>
      <c r="D10" s="7" t="s">
        <v>23</v>
      </c>
      <c r="E10" s="13">
        <v>100</v>
      </c>
      <c r="F10" s="15">
        <f>E10*10%</f>
        <v>10</v>
      </c>
      <c r="G10" s="9">
        <v>30</v>
      </c>
      <c r="H10" s="15">
        <f>G10*20%</f>
        <v>6</v>
      </c>
      <c r="I10" s="9">
        <v>75</v>
      </c>
      <c r="J10" s="15">
        <f>I10*20%</f>
        <v>15</v>
      </c>
      <c r="K10" s="15">
        <f>L10*100/40</f>
        <v>77.5</v>
      </c>
      <c r="L10" s="15">
        <f>SUM(F10+H10+J10)</f>
        <v>31</v>
      </c>
      <c r="M10" s="9">
        <v>21</v>
      </c>
      <c r="N10" s="15">
        <f>M10*50%</f>
        <v>10.5</v>
      </c>
      <c r="O10" s="16">
        <f>SUM(N10+J10+H10+F10)</f>
        <v>41.5</v>
      </c>
      <c r="P10" s="18" t="str">
        <f>IF(O10&gt;=50,"Προάγεται","Απορίπτεται")</f>
        <v>Απορίπτεται</v>
      </c>
    </row>
    <row r="11" spans="1:16" ht="29.85" customHeight="1" thickBot="1">
      <c r="A11" s="6">
        <v>10</v>
      </c>
      <c r="B11" s="23">
        <v>1301</v>
      </c>
      <c r="C11" s="21" t="s">
        <v>16</v>
      </c>
      <c r="D11" s="7" t="s">
        <v>23</v>
      </c>
      <c r="E11" s="13">
        <v>100</v>
      </c>
      <c r="F11" s="15">
        <f>E11*10%</f>
        <v>10</v>
      </c>
      <c r="G11" s="9">
        <v>90</v>
      </c>
      <c r="H11" s="15">
        <f>G11*20%</f>
        <v>18</v>
      </c>
      <c r="I11" s="9">
        <v>100</v>
      </c>
      <c r="J11" s="15">
        <f>I11*20%</f>
        <v>20</v>
      </c>
      <c r="K11" s="15">
        <f>L11*100/40</f>
        <v>120</v>
      </c>
      <c r="L11" s="15">
        <f>SUM(F11+H11+J11)</f>
        <v>48</v>
      </c>
      <c r="M11" s="9">
        <v>62</v>
      </c>
      <c r="N11" s="15">
        <f>M11*50%</f>
        <v>31</v>
      </c>
      <c r="O11" s="16">
        <f>SUM(N11+J11+H11+F11)</f>
        <v>79</v>
      </c>
      <c r="P11" s="18" t="str">
        <f>IF(O11&gt;=50,"Προάγεται","Απορίπτεται")</f>
        <v>Προάγεται</v>
      </c>
    </row>
    <row r="12" spans="1:16" ht="29.85" customHeight="1" thickBot="1">
      <c r="A12" s="6">
        <v>11</v>
      </c>
      <c r="B12" s="23">
        <v>1299</v>
      </c>
      <c r="C12" s="21" t="s">
        <v>17</v>
      </c>
      <c r="D12" s="7" t="s">
        <v>23</v>
      </c>
      <c r="E12" s="13">
        <v>100</v>
      </c>
      <c r="F12" s="15">
        <f>E12*10%</f>
        <v>10</v>
      </c>
      <c r="G12" s="9">
        <v>95</v>
      </c>
      <c r="H12" s="15">
        <f>G12*20%</f>
        <v>19</v>
      </c>
      <c r="I12" s="9">
        <v>100</v>
      </c>
      <c r="J12" s="15">
        <f>I12*20%</f>
        <v>20</v>
      </c>
      <c r="K12" s="15">
        <f>L12*100/40</f>
        <v>122.5</v>
      </c>
      <c r="L12" s="15">
        <f>SUM(F12+H12+J12)</f>
        <v>49</v>
      </c>
      <c r="M12" s="9">
        <v>45</v>
      </c>
      <c r="N12" s="15">
        <f>M12*50%</f>
        <v>22.5</v>
      </c>
      <c r="O12" s="16">
        <f>SUM(N12+J12+H12+F12)</f>
        <v>71.5</v>
      </c>
      <c r="P12" s="18" t="str">
        <f>IF(O12&gt;=50,"Προάγεται","Απορίπτεται")</f>
        <v>Προάγεται</v>
      </c>
    </row>
    <row r="13" spans="1:16" ht="29.85" customHeight="1" thickBot="1">
      <c r="A13" s="6">
        <v>12</v>
      </c>
      <c r="B13" s="23">
        <v>1311</v>
      </c>
      <c r="C13" s="21" t="s">
        <v>18</v>
      </c>
      <c r="D13" s="7" t="s">
        <v>23</v>
      </c>
      <c r="E13" s="13">
        <v>100</v>
      </c>
      <c r="F13" s="15">
        <f>E13*10%</f>
        <v>10</v>
      </c>
      <c r="G13" s="9">
        <v>75</v>
      </c>
      <c r="H13" s="15">
        <f>G13*20%</f>
        <v>15</v>
      </c>
      <c r="I13" s="9">
        <v>70</v>
      </c>
      <c r="J13" s="15">
        <f>I13*20%</f>
        <v>14</v>
      </c>
      <c r="K13" s="15">
        <f>L13*100/40</f>
        <v>97.5</v>
      </c>
      <c r="L13" s="15">
        <f>SUM(F13+H13+J13)</f>
        <v>39</v>
      </c>
      <c r="M13" s="9">
        <v>6</v>
      </c>
      <c r="N13" s="15">
        <f>M13*50%</f>
        <v>3</v>
      </c>
      <c r="O13" s="16">
        <f>SUM(N13+J13+H13+F13)</f>
        <v>42</v>
      </c>
      <c r="P13" s="18" t="str">
        <f>IF(O13&gt;=50,"Προάγεται","Απορίπτεται")</f>
        <v>Απορίπτεται</v>
      </c>
    </row>
    <row r="14" spans="1:16" ht="29.85" customHeight="1">
      <c r="A14" s="6">
        <v>13</v>
      </c>
    </row>
    <row r="15" spans="1:16" ht="29.85" customHeight="1">
      <c r="A15" s="6">
        <v>14</v>
      </c>
    </row>
    <row r="16" spans="1:16" ht="29.85" customHeight="1" thickBot="1">
      <c r="A16" s="6">
        <v>15</v>
      </c>
      <c r="B16" s="20"/>
      <c r="C16" s="21"/>
      <c r="D16" s="7"/>
      <c r="E16" s="13"/>
      <c r="F16" s="15">
        <f t="shared" si="1"/>
        <v>0</v>
      </c>
      <c r="G16" s="9"/>
      <c r="H16" s="15">
        <f t="shared" ref="H16:H45" si="8">G16*10%</f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ref="N16:N45" si="9">M16*60%</f>
        <v>0</v>
      </c>
      <c r="O16" s="16">
        <f t="shared" ref="O16:O45" si="10">SUM(N16+L16)</f>
        <v>0</v>
      </c>
      <c r="P16" s="18"/>
    </row>
    <row r="17" spans="1:16" ht="29.85" customHeight="1" thickBot="1">
      <c r="A17" s="6">
        <v>16</v>
      </c>
      <c r="B17" s="20"/>
      <c r="C17" s="21"/>
      <c r="D17" s="7"/>
      <c r="E17" s="13"/>
      <c r="F17" s="15">
        <f t="shared" si="1"/>
        <v>0</v>
      </c>
      <c r="G17" s="9"/>
      <c r="H17" s="15">
        <f t="shared" si="8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9"/>
        <v>0</v>
      </c>
      <c r="O17" s="16">
        <f t="shared" si="10"/>
        <v>0</v>
      </c>
      <c r="P17" s="18"/>
    </row>
    <row r="18" spans="1:16" ht="29.85" customHeight="1" thickBot="1">
      <c r="A18" s="6">
        <v>17</v>
      </c>
      <c r="B18" s="20"/>
      <c r="C18" s="21"/>
      <c r="D18" s="7"/>
      <c r="E18" s="13"/>
      <c r="F18" s="15">
        <f t="shared" si="1"/>
        <v>0</v>
      </c>
      <c r="G18" s="9"/>
      <c r="H18" s="15">
        <f t="shared" si="8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9"/>
        <v>0</v>
      </c>
      <c r="O18" s="16">
        <f t="shared" si="10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8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9"/>
        <v>0</v>
      </c>
      <c r="O19" s="16">
        <f t="shared" si="10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8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9"/>
        <v>0</v>
      </c>
      <c r="O20" s="16">
        <f t="shared" si="10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8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9"/>
        <v>0</v>
      </c>
      <c r="O21" s="16">
        <f t="shared" si="10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8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9"/>
        <v>0</v>
      </c>
      <c r="O22" s="16">
        <f t="shared" si="10"/>
        <v>0</v>
      </c>
      <c r="P22" s="18"/>
    </row>
    <row r="23" spans="1:16" ht="29.85" customHeight="1">
      <c r="A23" s="6">
        <v>22</v>
      </c>
      <c r="B23" s="7"/>
      <c r="C23" s="8"/>
      <c r="D23" s="7"/>
      <c r="E23" s="13"/>
      <c r="F23" s="15">
        <f t="shared" si="1"/>
        <v>0</v>
      </c>
      <c r="G23" s="9"/>
      <c r="H23" s="15">
        <f t="shared" si="8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9"/>
        <v>0</v>
      </c>
      <c r="O23" s="16">
        <f t="shared" si="10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8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9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8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9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8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9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8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9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8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9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8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9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8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9"/>
        <v>0</v>
      </c>
      <c r="O30" s="16">
        <f t="shared" si="10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8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9"/>
        <v>0</v>
      </c>
      <c r="O31" s="16">
        <f t="shared" si="10"/>
        <v>0</v>
      </c>
      <c r="P31" s="18"/>
    </row>
    <row r="32" spans="1:16" ht="29.85" customHeight="1">
      <c r="A32" s="6">
        <v>32</v>
      </c>
      <c r="B32" s="7"/>
      <c r="C32" s="8"/>
      <c r="D32" s="7"/>
      <c r="E32" s="13"/>
      <c r="F32" s="15">
        <f t="shared" si="1"/>
        <v>0</v>
      </c>
      <c r="G32" s="9"/>
      <c r="H32" s="15">
        <f t="shared" si="8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9"/>
        <v>0</v>
      </c>
      <c r="O32" s="16">
        <f t="shared" si="10"/>
        <v>0</v>
      </c>
      <c r="P32" s="18"/>
    </row>
    <row r="33" spans="1:16" ht="29.85" customHeight="1">
      <c r="A33" s="6">
        <v>33</v>
      </c>
      <c r="B33" s="7"/>
      <c r="C33" s="8"/>
      <c r="D33" s="7"/>
      <c r="E33" s="13"/>
      <c r="F33" s="15">
        <f t="shared" si="1"/>
        <v>0</v>
      </c>
      <c r="G33" s="9"/>
      <c r="H33" s="15">
        <f t="shared" si="8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9"/>
        <v>0</v>
      </c>
      <c r="O33" s="16">
        <f t="shared" si="10"/>
        <v>0</v>
      </c>
      <c r="P33" s="18"/>
    </row>
    <row r="34" spans="1:16" ht="29.85" customHeight="1">
      <c r="A34" s="6">
        <v>34</v>
      </c>
      <c r="B34" s="7"/>
      <c r="C34" s="8"/>
      <c r="D34" s="7"/>
      <c r="E34" s="13"/>
      <c r="F34" s="15">
        <f t="shared" si="1"/>
        <v>0</v>
      </c>
      <c r="G34" s="9"/>
      <c r="H34" s="15">
        <f t="shared" si="8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9"/>
        <v>0</v>
      </c>
      <c r="O34" s="16">
        <f t="shared" si="10"/>
        <v>0</v>
      </c>
      <c r="P34" s="18"/>
    </row>
    <row r="35" spans="1:16" ht="29.85" customHeight="1">
      <c r="A35" s="6">
        <v>35</v>
      </c>
      <c r="B35" s="7"/>
      <c r="C35" s="8"/>
      <c r="D35" s="7"/>
      <c r="E35" s="13"/>
      <c r="F35" s="15">
        <f t="shared" si="1"/>
        <v>0</v>
      </c>
      <c r="G35" s="9"/>
      <c r="H35" s="15">
        <f t="shared" si="8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9"/>
        <v>0</v>
      </c>
      <c r="O35" s="16">
        <f t="shared" si="10"/>
        <v>0</v>
      </c>
      <c r="P35" s="18"/>
    </row>
    <row r="36" spans="1:16" ht="29.85" customHeight="1">
      <c r="A36" s="6">
        <v>36</v>
      </c>
      <c r="B36" s="7"/>
      <c r="C36" s="8"/>
      <c r="D36" s="7"/>
      <c r="E36" s="13"/>
      <c r="F36" s="15">
        <f t="shared" si="1"/>
        <v>0</v>
      </c>
      <c r="G36" s="9"/>
      <c r="H36" s="15">
        <f t="shared" si="8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9"/>
        <v>0</v>
      </c>
      <c r="O36" s="16">
        <f t="shared" si="10"/>
        <v>0</v>
      </c>
      <c r="P36" s="18"/>
    </row>
    <row r="37" spans="1:16" ht="29.85" customHeight="1">
      <c r="A37" s="6">
        <v>37</v>
      </c>
      <c r="B37" s="7"/>
      <c r="C37" s="8"/>
      <c r="D37" s="7"/>
      <c r="E37" s="13"/>
      <c r="F37" s="15">
        <f t="shared" si="1"/>
        <v>0</v>
      </c>
      <c r="G37" s="9"/>
      <c r="H37" s="15">
        <f t="shared" si="8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9"/>
        <v>0</v>
      </c>
      <c r="O37" s="16">
        <f t="shared" si="10"/>
        <v>0</v>
      </c>
      <c r="P37" s="18"/>
    </row>
    <row r="38" spans="1:16" ht="29.85" customHeight="1">
      <c r="A38" s="6">
        <v>38</v>
      </c>
      <c r="B38" s="7"/>
      <c r="C38" s="8"/>
      <c r="D38" s="7"/>
      <c r="E38" s="13"/>
      <c r="F38" s="15">
        <f t="shared" si="1"/>
        <v>0</v>
      </c>
      <c r="G38" s="9"/>
      <c r="H38" s="15">
        <f t="shared" si="8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9"/>
        <v>0</v>
      </c>
      <c r="O38" s="16">
        <f t="shared" si="10"/>
        <v>0</v>
      </c>
      <c r="P38" s="18"/>
    </row>
    <row r="39" spans="1:16" ht="29.85" customHeight="1">
      <c r="A39" s="6">
        <v>39</v>
      </c>
      <c r="B39" s="7"/>
      <c r="C39" s="8"/>
      <c r="D39" s="7"/>
      <c r="E39" s="13"/>
      <c r="F39" s="15">
        <f t="shared" si="1"/>
        <v>0</v>
      </c>
      <c r="G39" s="9"/>
      <c r="H39" s="15">
        <f t="shared" si="8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9"/>
        <v>0</v>
      </c>
      <c r="O39" s="16">
        <f t="shared" si="10"/>
        <v>0</v>
      </c>
      <c r="P39" s="18"/>
    </row>
    <row r="40" spans="1:16" ht="29.85" customHeight="1">
      <c r="A40" s="6">
        <v>40</v>
      </c>
      <c r="B40" s="7"/>
      <c r="C40" s="8"/>
      <c r="D40" s="7"/>
      <c r="E40" s="13"/>
      <c r="F40" s="15">
        <f t="shared" si="1"/>
        <v>0</v>
      </c>
      <c r="G40" s="9"/>
      <c r="H40" s="15">
        <f t="shared" si="8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9"/>
        <v>0</v>
      </c>
      <c r="O40" s="16">
        <f t="shared" si="10"/>
        <v>0</v>
      </c>
      <c r="P40" s="18"/>
    </row>
    <row r="41" spans="1:16" ht="29.85" customHeight="1">
      <c r="A41" s="6">
        <v>41</v>
      </c>
      <c r="B41" s="7"/>
      <c r="C41" s="8"/>
      <c r="D41" s="7"/>
      <c r="E41" s="13"/>
      <c r="F41" s="15">
        <f t="shared" si="1"/>
        <v>0</v>
      </c>
      <c r="G41" s="9"/>
      <c r="H41" s="15">
        <f t="shared" si="8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9"/>
        <v>0</v>
      </c>
      <c r="O41" s="16">
        <f t="shared" si="10"/>
        <v>0</v>
      </c>
      <c r="P41" s="18"/>
    </row>
    <row r="42" spans="1:16" ht="29.85" customHeight="1">
      <c r="A42" s="6">
        <v>42</v>
      </c>
      <c r="B42" s="7"/>
      <c r="C42" s="8"/>
      <c r="D42" s="7"/>
      <c r="E42" s="13"/>
      <c r="F42" s="15">
        <f t="shared" si="1"/>
        <v>0</v>
      </c>
      <c r="G42" s="9"/>
      <c r="H42" s="15">
        <f t="shared" si="8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9"/>
        <v>0</v>
      </c>
      <c r="O42" s="16">
        <f t="shared" si="10"/>
        <v>0</v>
      </c>
      <c r="P42" s="18"/>
    </row>
    <row r="43" spans="1:16" ht="29.85" customHeight="1">
      <c r="A43" s="6">
        <v>43</v>
      </c>
      <c r="B43" s="7"/>
      <c r="C43" s="8"/>
      <c r="D43" s="7"/>
      <c r="E43" s="13"/>
      <c r="F43" s="15">
        <f t="shared" si="1"/>
        <v>0</v>
      </c>
      <c r="G43" s="9"/>
      <c r="H43" s="15">
        <f t="shared" si="8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9"/>
        <v>0</v>
      </c>
      <c r="O43" s="16">
        <f t="shared" si="10"/>
        <v>0</v>
      </c>
      <c r="P43" s="18"/>
    </row>
    <row r="44" spans="1:16" ht="29.85" customHeight="1">
      <c r="A44" s="6">
        <v>44</v>
      </c>
      <c r="B44" s="7"/>
      <c r="C44" s="8"/>
      <c r="D44" s="7"/>
      <c r="E44" s="13"/>
      <c r="F44" s="15">
        <f t="shared" si="1"/>
        <v>0</v>
      </c>
      <c r="G44" s="9"/>
      <c r="H44" s="15">
        <f t="shared" si="8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9"/>
        <v>0</v>
      </c>
      <c r="O44" s="16">
        <f t="shared" si="10"/>
        <v>0</v>
      </c>
      <c r="P44" s="18"/>
    </row>
    <row r="45" spans="1:16" ht="29.85" customHeight="1">
      <c r="A45" s="6">
        <v>45</v>
      </c>
      <c r="B45" s="7"/>
      <c r="C45" s="8"/>
      <c r="D45" s="7"/>
      <c r="E45" s="13"/>
      <c r="F45" s="15">
        <f t="shared" si="1"/>
        <v>0</v>
      </c>
      <c r="G45" s="9"/>
      <c r="H45" s="15">
        <f t="shared" si="8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9"/>
        <v>0</v>
      </c>
      <c r="O45" s="16">
        <f t="shared" si="10"/>
        <v>0</v>
      </c>
      <c r="P45" s="18"/>
    </row>
    <row r="46" spans="1:16" ht="29.85" customHeight="1">
      <c r="A46" s="10">
        <v>46</v>
      </c>
      <c r="B46" s="7"/>
      <c r="C46" s="11"/>
      <c r="D46" s="7"/>
      <c r="E46" s="14"/>
      <c r="F46" s="17"/>
      <c r="G46" s="14"/>
      <c r="H46" s="17"/>
      <c r="I46" s="14"/>
      <c r="J46" s="17"/>
      <c r="K46" s="17"/>
      <c r="L46" s="17"/>
      <c r="M46" s="14"/>
      <c r="N46" s="17"/>
      <c r="O46" s="17"/>
      <c r="P46" s="17"/>
    </row>
    <row r="47" spans="1:16" ht="29.85" customHeight="1">
      <c r="A47" s="10">
        <v>47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48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49</v>
      </c>
      <c r="B49" s="12"/>
      <c r="C49" s="8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50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H16:H45 N16:O45 F16:F45 N2:O13 H2:H13 F2:F13 J16:L45 J2:L13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A' ΕΤΟΣ (ΔΙΑΙΤΟΛΟΓΙΑ &amp; ΔΙΑΤΡΟΦΗ)
Έδρα / Παράρτημα: Λεμεσός
 &amp;R(Y.Π.Π Τριτ. Εκπ. Αρ. 31)
Εξάμηνο: Α΄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2018-03-09T08:40:10Z</dcterms:modified>
</cp:coreProperties>
</file>