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desktop items\TLC 2017-2018\IOYLIOS2017 VATHMOLOGIES\ΔΙΑΤΡΟΦΟΛΟΓΙΑ\"/>
    </mc:Choice>
  </mc:AlternateContent>
  <xr:revisionPtr revIDLastSave="0" documentId="8_{90A40BA1-D5E2-4502-A856-B56F479358E2}" xr6:coauthVersionLast="31" xr6:coauthVersionMax="31" xr10:uidLastSave="{00000000-0000-0000-0000-000000000000}"/>
  <workbookProtection workbookPassword="CA9C" lockStructure="1"/>
  <bookViews>
    <workbookView xWindow="0" yWindow="0" windowWidth="20490" windowHeight="8505" firstSheet="1" activeTab="1" xr2:uid="{00000000-000D-0000-FFFF-FFFF00000000}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Sheet1!$B$2:$CC$8</definedName>
    <definedName name="AAAA">Sheet1!$A$2:$CC$8</definedName>
    <definedName name="AISTH2">Sheet1!$B$2:$CC$9</definedName>
    <definedName name="MATH">Sheet3!$A$1:$B$8</definedName>
    <definedName name="_xlnm.Print_Titles" localSheetId="0">Sheet1!$A:$C,Sheet1!$1:$1</definedName>
    <definedName name="TT">Sheet1!$B$2:$CC$14</definedName>
    <definedName name="WWW">Sheet1!$B$2:$CC$19</definedName>
    <definedName name="ΒΒΒ">Sheet1!$B$2:$CC$40</definedName>
  </definedNames>
  <calcPr calcId="179017"/>
</workbook>
</file>

<file path=xl/calcChain.xml><?xml version="1.0" encoding="utf-8"?>
<calcChain xmlns="http://schemas.openxmlformats.org/spreadsheetml/2006/main">
  <c r="C10" i="2" l="1"/>
  <c r="C12" i="2"/>
  <c r="BA34" i="1" l="1"/>
  <c r="AW34" i="1"/>
  <c r="AU34" i="1"/>
  <c r="AS34" i="1"/>
  <c r="BA33" i="1"/>
  <c r="AW33" i="1"/>
  <c r="AU33" i="1"/>
  <c r="AS33" i="1"/>
  <c r="BA32" i="1"/>
  <c r="AW32" i="1"/>
  <c r="AU32" i="1"/>
  <c r="AS32" i="1"/>
  <c r="BA31" i="1"/>
  <c r="AW31" i="1"/>
  <c r="AU31" i="1"/>
  <c r="AS31" i="1"/>
  <c r="BA30" i="1"/>
  <c r="AW30" i="1"/>
  <c r="AU30" i="1"/>
  <c r="AS30" i="1"/>
  <c r="BA29" i="1"/>
  <c r="AW29" i="1"/>
  <c r="AU29" i="1"/>
  <c r="AS29" i="1"/>
  <c r="BA28" i="1"/>
  <c r="AW28" i="1"/>
  <c r="AU28" i="1"/>
  <c r="AS28" i="1"/>
  <c r="BA27" i="1"/>
  <c r="AW27" i="1"/>
  <c r="AU27" i="1"/>
  <c r="AS27" i="1"/>
  <c r="BA26" i="1"/>
  <c r="AW26" i="1"/>
  <c r="AU26" i="1"/>
  <c r="AS26" i="1"/>
  <c r="BA25" i="1"/>
  <c r="AW25" i="1"/>
  <c r="AU25" i="1"/>
  <c r="AS25" i="1"/>
  <c r="BA24" i="1"/>
  <c r="AW24" i="1"/>
  <c r="AU24" i="1"/>
  <c r="AS24" i="1"/>
  <c r="BA23" i="1"/>
  <c r="AW23" i="1"/>
  <c r="AU23" i="1"/>
  <c r="AS23" i="1"/>
  <c r="BA22" i="1"/>
  <c r="AW22" i="1"/>
  <c r="AU22" i="1"/>
  <c r="AS22" i="1"/>
  <c r="BA21" i="1"/>
  <c r="AW21" i="1"/>
  <c r="AU21" i="1"/>
  <c r="AS21" i="1"/>
  <c r="BA20" i="1"/>
  <c r="AW20" i="1"/>
  <c r="AU20" i="1"/>
  <c r="AS20" i="1"/>
  <c r="BA19" i="1"/>
  <c r="AW19" i="1"/>
  <c r="AU19" i="1"/>
  <c r="AS19" i="1"/>
  <c r="BA18" i="1"/>
  <c r="AW18" i="1"/>
  <c r="AU18" i="1"/>
  <c r="AS18" i="1"/>
  <c r="BA17" i="1"/>
  <c r="BB17" i="1" s="1"/>
  <c r="AW17" i="1"/>
  <c r="AU17" i="1"/>
  <c r="AS17" i="1"/>
  <c r="BA16" i="1"/>
  <c r="BB16" i="1" s="1"/>
  <c r="AW16" i="1"/>
  <c r="AU16" i="1"/>
  <c r="AS16" i="1"/>
  <c r="BA15" i="1"/>
  <c r="BB15" i="1" s="1"/>
  <c r="AW15" i="1"/>
  <c r="AU15" i="1"/>
  <c r="AS15" i="1"/>
  <c r="BA14" i="1"/>
  <c r="BB14" i="1" s="1"/>
  <c r="AW14" i="1"/>
  <c r="AU14" i="1"/>
  <c r="AS14" i="1"/>
  <c r="BA13" i="1"/>
  <c r="BB13" i="1" s="1"/>
  <c r="BC13" i="1" s="1"/>
  <c r="AW13" i="1"/>
  <c r="AU13" i="1"/>
  <c r="AS13" i="1"/>
  <c r="BA12" i="1"/>
  <c r="BB12" i="1" s="1"/>
  <c r="BC12" i="1" s="1"/>
  <c r="AW12" i="1"/>
  <c r="AU12" i="1"/>
  <c r="AS12" i="1"/>
  <c r="BA11" i="1"/>
  <c r="BB11" i="1" s="1"/>
  <c r="BC11" i="1" s="1"/>
  <c r="AW11" i="1"/>
  <c r="AU11" i="1"/>
  <c r="AS11" i="1"/>
  <c r="BA10" i="1"/>
  <c r="BB10" i="1" s="1"/>
  <c r="BC10" i="1" s="1"/>
  <c r="AW10" i="1"/>
  <c r="AU10" i="1"/>
  <c r="AS10" i="1"/>
  <c r="BA9" i="1"/>
  <c r="BB9" i="1" s="1"/>
  <c r="BC9" i="1" s="1"/>
  <c r="AW9" i="1"/>
  <c r="AU9" i="1"/>
  <c r="AS9" i="1"/>
  <c r="BA8" i="1"/>
  <c r="BB8" i="1" s="1"/>
  <c r="BC8" i="1" s="1"/>
  <c r="AW8" i="1"/>
  <c r="AU8" i="1"/>
  <c r="AS8" i="1"/>
  <c r="BA7" i="1"/>
  <c r="BB7" i="1" s="1"/>
  <c r="BC7" i="1" s="1"/>
  <c r="AW7" i="1"/>
  <c r="AU7" i="1"/>
  <c r="AS7" i="1"/>
  <c r="BA6" i="1"/>
  <c r="BB6" i="1" s="1"/>
  <c r="BC6" i="1" s="1"/>
  <c r="AW6" i="1"/>
  <c r="AU6" i="1"/>
  <c r="AS6" i="1"/>
  <c r="BA5" i="1"/>
  <c r="BB5" i="1" s="1"/>
  <c r="BC5" i="1" s="1"/>
  <c r="AW5" i="1"/>
  <c r="AU5" i="1"/>
  <c r="AS5" i="1"/>
  <c r="BA4" i="1"/>
  <c r="BB4" i="1" s="1"/>
  <c r="BC4" i="1" s="1"/>
  <c r="AW4" i="1"/>
  <c r="AU4" i="1"/>
  <c r="AS4" i="1"/>
  <c r="BA3" i="1"/>
  <c r="BB3" i="1" s="1"/>
  <c r="BC3" i="1" s="1"/>
  <c r="AU3" i="1"/>
  <c r="AS3" i="1"/>
  <c r="BA2" i="1"/>
  <c r="AU2" i="1"/>
  <c r="AS2" i="1"/>
  <c r="AY18" i="1" l="1"/>
  <c r="AX18" i="1" s="1"/>
  <c r="AY19" i="1"/>
  <c r="AX19" i="1" s="1"/>
  <c r="AY20" i="1"/>
  <c r="AX20" i="1" s="1"/>
  <c r="AY21" i="1"/>
  <c r="AX21" i="1" s="1"/>
  <c r="AY22" i="1"/>
  <c r="AX22" i="1" s="1"/>
  <c r="AY23" i="1"/>
  <c r="AX23" i="1" s="1"/>
  <c r="AY24" i="1"/>
  <c r="AX24" i="1" s="1"/>
  <c r="AY25" i="1"/>
  <c r="AX25" i="1" s="1"/>
  <c r="AY26" i="1"/>
  <c r="AX26" i="1" s="1"/>
  <c r="AY27" i="1"/>
  <c r="AX27" i="1" s="1"/>
  <c r="AY28" i="1"/>
  <c r="AX28" i="1" s="1"/>
  <c r="AY29" i="1"/>
  <c r="AX29" i="1" s="1"/>
  <c r="AY30" i="1"/>
  <c r="AX30" i="1" s="1"/>
  <c r="AY31" i="1"/>
  <c r="AX31" i="1" s="1"/>
  <c r="AY32" i="1"/>
  <c r="AX32" i="1" s="1"/>
  <c r="AY33" i="1"/>
  <c r="AX33" i="1" s="1"/>
  <c r="AY34" i="1"/>
  <c r="AX34" i="1" s="1"/>
  <c r="BB2" i="1"/>
  <c r="BC2" i="1" s="1"/>
  <c r="AY4" i="1"/>
  <c r="AX4" i="1" s="1"/>
  <c r="AY5" i="1"/>
  <c r="AX5" i="1" s="1"/>
  <c r="AY6" i="1"/>
  <c r="AX6" i="1" s="1"/>
  <c r="AY7" i="1"/>
  <c r="AX7" i="1" s="1"/>
  <c r="AY8" i="1"/>
  <c r="AX8" i="1" s="1"/>
  <c r="AY9" i="1"/>
  <c r="AX9" i="1" s="1"/>
  <c r="AY10" i="1"/>
  <c r="AX10" i="1" s="1"/>
  <c r="AY11" i="1"/>
  <c r="AX11" i="1" s="1"/>
  <c r="AY12" i="1"/>
  <c r="AX12" i="1" s="1"/>
  <c r="AY13" i="1"/>
  <c r="AX13" i="1" s="1"/>
  <c r="AY14" i="1"/>
  <c r="AX14" i="1" s="1"/>
  <c r="AY15" i="1"/>
  <c r="AX15" i="1" s="1"/>
  <c r="AY16" i="1"/>
  <c r="AX16" i="1" s="1"/>
  <c r="AY17" i="1"/>
  <c r="AX17" i="1" s="1"/>
  <c r="BB18" i="1"/>
  <c r="BB25" i="1"/>
  <c r="BB29" i="1"/>
  <c r="BB33" i="1"/>
  <c r="BB19" i="1"/>
  <c r="BB20" i="1"/>
  <c r="BB22" i="1"/>
  <c r="BB24" i="1"/>
  <c r="BB26" i="1"/>
  <c r="BB27" i="1"/>
  <c r="BB28" i="1"/>
  <c r="BB30" i="1"/>
  <c r="BB32" i="1"/>
  <c r="BB34" i="1"/>
  <c r="BB21" i="1"/>
  <c r="BB23" i="1" l="1"/>
  <c r="BB31" i="1"/>
  <c r="BN13" i="1"/>
  <c r="BJ13" i="1"/>
  <c r="BH13" i="1"/>
  <c r="BF13" i="1"/>
  <c r="BN12" i="1"/>
  <c r="BJ12" i="1"/>
  <c r="BH12" i="1"/>
  <c r="BF12" i="1"/>
  <c r="BN11" i="1"/>
  <c r="BJ11" i="1"/>
  <c r="BH11" i="1"/>
  <c r="BF11" i="1"/>
  <c r="BN10" i="1"/>
  <c r="BJ10" i="1"/>
  <c r="BF10" i="1"/>
  <c r="BN9" i="1"/>
  <c r="BJ9" i="1"/>
  <c r="BH9" i="1"/>
  <c r="BF9" i="1"/>
  <c r="BN8" i="1"/>
  <c r="BJ8" i="1"/>
  <c r="BH8" i="1"/>
  <c r="BF8" i="1"/>
  <c r="BL8" i="1" s="1"/>
  <c r="BK8" i="1" s="1"/>
  <c r="BN7" i="1"/>
  <c r="BJ7" i="1"/>
  <c r="BH7" i="1"/>
  <c r="BF7" i="1"/>
  <c r="BL7" i="1" s="1"/>
  <c r="BK7" i="1" s="1"/>
  <c r="BN6" i="1"/>
  <c r="BJ6" i="1"/>
  <c r="BH6" i="1"/>
  <c r="BF6" i="1"/>
  <c r="BL6" i="1" s="1"/>
  <c r="BK6" i="1" s="1"/>
  <c r="BN5" i="1"/>
  <c r="BJ5" i="1"/>
  <c r="BH5" i="1"/>
  <c r="BF5" i="1"/>
  <c r="BL5" i="1" s="1"/>
  <c r="BK5" i="1" s="1"/>
  <c r="BN4" i="1"/>
  <c r="BJ4" i="1"/>
  <c r="BH4" i="1"/>
  <c r="BF4" i="1"/>
  <c r="BL4" i="1" s="1"/>
  <c r="BK4" i="1" s="1"/>
  <c r="BN3" i="1"/>
  <c r="BJ3" i="1"/>
  <c r="BH3" i="1"/>
  <c r="BF3" i="1"/>
  <c r="BL3" i="1" s="1"/>
  <c r="BK3" i="1" s="1"/>
  <c r="BN2" i="1"/>
  <c r="BJ2" i="1"/>
  <c r="BH2" i="1"/>
  <c r="BF2" i="1"/>
  <c r="BL2" i="1" s="1"/>
  <c r="BK2" i="1" s="1"/>
  <c r="BO2" i="1" l="1"/>
  <c r="BP2" i="1" s="1"/>
  <c r="BO3" i="1"/>
  <c r="BP3" i="1" s="1"/>
  <c r="BO4" i="1"/>
  <c r="BP4" i="1" s="1"/>
  <c r="BO6" i="1"/>
  <c r="BP6" i="1" s="1"/>
  <c r="BO7" i="1"/>
  <c r="BP7" i="1" s="1"/>
  <c r="BO10" i="1"/>
  <c r="BP10" i="1" s="1"/>
  <c r="BO11" i="1"/>
  <c r="BP11" i="1" s="1"/>
  <c r="BO12" i="1"/>
  <c r="BP12" i="1" s="1"/>
  <c r="BO13" i="1"/>
  <c r="BP13" i="1" s="1"/>
  <c r="BO8" i="1"/>
  <c r="BP8" i="1" s="1"/>
  <c r="BO9" i="1"/>
  <c r="BP9" i="1" s="1"/>
  <c r="BL11" i="1"/>
  <c r="BK11" i="1" s="1"/>
  <c r="BL12" i="1"/>
  <c r="BK12" i="1" s="1"/>
  <c r="BL13" i="1"/>
  <c r="BK13" i="1" s="1"/>
  <c r="BL9" i="1"/>
  <c r="BK9" i="1" s="1"/>
  <c r="BL10" i="1"/>
  <c r="BK10" i="1" s="1"/>
  <c r="BO5" i="1"/>
  <c r="BP5" i="1" s="1"/>
  <c r="AN24" i="1" l="1"/>
  <c r="AJ24" i="1"/>
  <c r="AH24" i="1"/>
  <c r="AF24" i="1"/>
  <c r="AN23" i="1"/>
  <c r="AJ23" i="1"/>
  <c r="AH23" i="1"/>
  <c r="AF23" i="1"/>
  <c r="AL23" i="1" s="1"/>
  <c r="AN22" i="1"/>
  <c r="AJ22" i="1"/>
  <c r="AH22" i="1"/>
  <c r="AF22" i="1"/>
  <c r="AL22" i="1" s="1"/>
  <c r="AK22" i="1" s="1"/>
  <c r="AN21" i="1"/>
  <c r="AJ21" i="1"/>
  <c r="AH21" i="1"/>
  <c r="AF21" i="1"/>
  <c r="AL21" i="1" s="1"/>
  <c r="AN20" i="1"/>
  <c r="AJ20" i="1"/>
  <c r="AH20" i="1"/>
  <c r="AF20" i="1"/>
  <c r="AL20" i="1" s="1"/>
  <c r="AK20" i="1" s="1"/>
  <c r="AN19" i="1"/>
  <c r="AJ19" i="1"/>
  <c r="AH19" i="1"/>
  <c r="AF19" i="1"/>
  <c r="AL19" i="1" s="1"/>
  <c r="AN18" i="1"/>
  <c r="AJ18" i="1"/>
  <c r="AH18" i="1"/>
  <c r="AF18" i="1"/>
  <c r="AL18" i="1" s="1"/>
  <c r="AK18" i="1" s="1"/>
  <c r="AN17" i="1"/>
  <c r="AJ17" i="1"/>
  <c r="AH17" i="1"/>
  <c r="AF17" i="1"/>
  <c r="AL17" i="1" s="1"/>
  <c r="AN14" i="1"/>
  <c r="AJ14" i="1"/>
  <c r="AH14" i="1"/>
  <c r="AF14" i="1"/>
  <c r="AL14" i="1" s="1"/>
  <c r="AK14" i="1" s="1"/>
  <c r="AN13" i="1"/>
  <c r="AJ13" i="1"/>
  <c r="AH13" i="1"/>
  <c r="AF13" i="1"/>
  <c r="AL13" i="1" s="1"/>
  <c r="AK13" i="1" s="1"/>
  <c r="AN12" i="1"/>
  <c r="AJ12" i="1"/>
  <c r="AH12" i="1"/>
  <c r="AF12" i="1"/>
  <c r="AL12" i="1" s="1"/>
  <c r="AK12" i="1" s="1"/>
  <c r="AN11" i="1"/>
  <c r="AJ11" i="1"/>
  <c r="AH11" i="1"/>
  <c r="AF11" i="1"/>
  <c r="AL11" i="1" s="1"/>
  <c r="AK11" i="1" s="1"/>
  <c r="AN10" i="1"/>
  <c r="AJ10" i="1"/>
  <c r="AH10" i="1"/>
  <c r="AF10" i="1"/>
  <c r="AL10" i="1" s="1"/>
  <c r="AK10" i="1" s="1"/>
  <c r="AN9" i="1"/>
  <c r="AJ9" i="1"/>
  <c r="AH9" i="1"/>
  <c r="AF9" i="1"/>
  <c r="AL9" i="1" s="1"/>
  <c r="AK9" i="1" s="1"/>
  <c r="AN8" i="1"/>
  <c r="AJ8" i="1"/>
  <c r="AH8" i="1"/>
  <c r="AF8" i="1"/>
  <c r="AL8" i="1" s="1"/>
  <c r="AK8" i="1" s="1"/>
  <c r="AN7" i="1"/>
  <c r="AJ7" i="1"/>
  <c r="AH7" i="1"/>
  <c r="AF7" i="1"/>
  <c r="AL7" i="1" s="1"/>
  <c r="AK7" i="1" s="1"/>
  <c r="AN6" i="1"/>
  <c r="AJ6" i="1"/>
  <c r="AH6" i="1"/>
  <c r="AF6" i="1"/>
  <c r="AL6" i="1" s="1"/>
  <c r="AK6" i="1" s="1"/>
  <c r="AN5" i="1"/>
  <c r="AJ5" i="1"/>
  <c r="AH5" i="1"/>
  <c r="AF5" i="1"/>
  <c r="AL5" i="1" s="1"/>
  <c r="AK5" i="1" s="1"/>
  <c r="AN4" i="1"/>
  <c r="AJ4" i="1"/>
  <c r="AH4" i="1"/>
  <c r="AF4" i="1"/>
  <c r="AL4" i="1" s="1"/>
  <c r="AK4" i="1" s="1"/>
  <c r="AN3" i="1"/>
  <c r="AJ3" i="1"/>
  <c r="AH3" i="1"/>
  <c r="AF3" i="1"/>
  <c r="AL3" i="1" s="1"/>
  <c r="AK3" i="1" s="1"/>
  <c r="AN2" i="1"/>
  <c r="AJ2" i="1"/>
  <c r="AH2" i="1"/>
  <c r="AF2" i="1"/>
  <c r="AL2" i="1" s="1"/>
  <c r="AK2" i="1" s="1"/>
  <c r="AL24" i="1" l="1"/>
  <c r="AK24" i="1" s="1"/>
  <c r="AO2" i="1"/>
  <c r="AP2" i="1" s="1"/>
  <c r="AO3" i="1"/>
  <c r="AP3" i="1" s="1"/>
  <c r="AO4" i="1"/>
  <c r="AP4" i="1" s="1"/>
  <c r="AO5" i="1"/>
  <c r="AP5" i="1" s="1"/>
  <c r="AO6" i="1"/>
  <c r="AP6" i="1" s="1"/>
  <c r="AO7" i="1"/>
  <c r="AP7" i="1" s="1"/>
  <c r="AO8" i="1"/>
  <c r="AP8" i="1" s="1"/>
  <c r="AO9" i="1"/>
  <c r="AP9" i="1" s="1"/>
  <c r="AO10" i="1"/>
  <c r="AP10" i="1" s="1"/>
  <c r="AO11" i="1"/>
  <c r="AP11" i="1" s="1"/>
  <c r="AO12" i="1"/>
  <c r="AP12" i="1" s="1"/>
  <c r="AO13" i="1"/>
  <c r="AP13" i="1" s="1"/>
  <c r="AO14" i="1"/>
  <c r="AO17" i="1"/>
  <c r="AK17" i="1"/>
  <c r="AO23" i="1"/>
  <c r="AK23" i="1"/>
  <c r="AO18" i="1"/>
  <c r="AO20" i="1"/>
  <c r="AO22" i="1"/>
  <c r="AO24" i="1"/>
  <c r="AO19" i="1"/>
  <c r="AK19" i="1"/>
  <c r="AO21" i="1"/>
  <c r="AK21" i="1"/>
  <c r="C8" i="2" l="1"/>
  <c r="N33" i="1" l="1"/>
  <c r="J33" i="1"/>
  <c r="H33" i="1"/>
  <c r="F33" i="1"/>
  <c r="L33" i="1" s="1"/>
  <c r="K33" i="1" s="1"/>
  <c r="N32" i="1"/>
  <c r="J32" i="1"/>
  <c r="H32" i="1"/>
  <c r="F32" i="1"/>
  <c r="L32" i="1" s="1"/>
  <c r="N31" i="1"/>
  <c r="J31" i="1"/>
  <c r="H31" i="1"/>
  <c r="F31" i="1"/>
  <c r="L31" i="1" s="1"/>
  <c r="K31" i="1" s="1"/>
  <c r="N30" i="1"/>
  <c r="J30" i="1"/>
  <c r="H30" i="1"/>
  <c r="F30" i="1"/>
  <c r="L30" i="1" s="1"/>
  <c r="K30" i="1" s="1"/>
  <c r="N29" i="1"/>
  <c r="J29" i="1"/>
  <c r="H29" i="1"/>
  <c r="F29" i="1"/>
  <c r="L29" i="1" s="1"/>
  <c r="K29" i="1" s="1"/>
  <c r="N28" i="1"/>
  <c r="J28" i="1"/>
  <c r="H28" i="1"/>
  <c r="F28" i="1"/>
  <c r="L28" i="1" s="1"/>
  <c r="N27" i="1"/>
  <c r="J27" i="1"/>
  <c r="H27" i="1"/>
  <c r="F27" i="1"/>
  <c r="L27" i="1" s="1"/>
  <c r="K27" i="1" s="1"/>
  <c r="N26" i="1"/>
  <c r="J26" i="1"/>
  <c r="H26" i="1"/>
  <c r="F26" i="1"/>
  <c r="L26" i="1" s="1"/>
  <c r="K26" i="1" s="1"/>
  <c r="N25" i="1"/>
  <c r="J25" i="1"/>
  <c r="H25" i="1"/>
  <c r="F25" i="1"/>
  <c r="L25" i="1" s="1"/>
  <c r="K25" i="1" s="1"/>
  <c r="N24" i="1"/>
  <c r="J24" i="1"/>
  <c r="H24" i="1"/>
  <c r="F24" i="1"/>
  <c r="L24" i="1" s="1"/>
  <c r="N23" i="1"/>
  <c r="J23" i="1"/>
  <c r="H23" i="1"/>
  <c r="F23" i="1"/>
  <c r="L23" i="1" s="1"/>
  <c r="K23" i="1" s="1"/>
  <c r="N22" i="1"/>
  <c r="J22" i="1"/>
  <c r="H22" i="1"/>
  <c r="F22" i="1"/>
  <c r="L22" i="1" s="1"/>
  <c r="K22" i="1" s="1"/>
  <c r="N21" i="1"/>
  <c r="J21" i="1"/>
  <c r="H21" i="1"/>
  <c r="F21" i="1"/>
  <c r="L21" i="1" s="1"/>
  <c r="K21" i="1" s="1"/>
  <c r="N20" i="1"/>
  <c r="J20" i="1"/>
  <c r="H20" i="1"/>
  <c r="F20" i="1"/>
  <c r="L20" i="1" s="1"/>
  <c r="N19" i="1"/>
  <c r="J19" i="1"/>
  <c r="H19" i="1"/>
  <c r="F19" i="1"/>
  <c r="L19" i="1" s="1"/>
  <c r="N18" i="1"/>
  <c r="J18" i="1"/>
  <c r="H18" i="1"/>
  <c r="F18" i="1"/>
  <c r="N17" i="1"/>
  <c r="J17" i="1"/>
  <c r="H17" i="1"/>
  <c r="F17" i="1"/>
  <c r="L17" i="1" s="1"/>
  <c r="K17" i="1" s="1"/>
  <c r="N16" i="1"/>
  <c r="H16" i="1"/>
  <c r="N14" i="1"/>
  <c r="J14" i="1"/>
  <c r="H14" i="1"/>
  <c r="F14" i="1"/>
  <c r="N13" i="1"/>
  <c r="J13" i="1"/>
  <c r="H13" i="1"/>
  <c r="F13" i="1"/>
  <c r="N12" i="1"/>
  <c r="J12" i="1"/>
  <c r="H12" i="1"/>
  <c r="F12" i="1"/>
  <c r="N11" i="1"/>
  <c r="J11" i="1"/>
  <c r="H11" i="1"/>
  <c r="F11" i="1"/>
  <c r="N10" i="1"/>
  <c r="J10" i="1"/>
  <c r="H10" i="1"/>
  <c r="F10" i="1"/>
  <c r="N9" i="1"/>
  <c r="J9" i="1"/>
  <c r="H9" i="1"/>
  <c r="F9" i="1"/>
  <c r="N8" i="1"/>
  <c r="J8" i="1"/>
  <c r="H8" i="1"/>
  <c r="F8" i="1"/>
  <c r="N7" i="1"/>
  <c r="J7" i="1"/>
  <c r="H7" i="1"/>
  <c r="F7" i="1"/>
  <c r="N6" i="1"/>
  <c r="J6" i="1"/>
  <c r="H6" i="1"/>
  <c r="F6" i="1"/>
  <c r="N5" i="1"/>
  <c r="J5" i="1"/>
  <c r="H5" i="1"/>
  <c r="F5" i="1"/>
  <c r="N4" i="1"/>
  <c r="J4" i="1"/>
  <c r="H4" i="1"/>
  <c r="F4" i="1"/>
  <c r="N3" i="1"/>
  <c r="J3" i="1"/>
  <c r="H3" i="1"/>
  <c r="F3" i="1"/>
  <c r="N2" i="1"/>
  <c r="J2" i="1"/>
  <c r="H2" i="1"/>
  <c r="F2" i="1"/>
  <c r="O2" i="1" l="1"/>
  <c r="P2" i="1" s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L18" i="1"/>
  <c r="K18" i="1" s="1"/>
  <c r="L2" i="1"/>
  <c r="K2" i="1" s="1"/>
  <c r="L3" i="1"/>
  <c r="K3" i="1" s="1"/>
  <c r="L4" i="1"/>
  <c r="K4" i="1" s="1"/>
  <c r="L5" i="1"/>
  <c r="K5" i="1" s="1"/>
  <c r="L6" i="1"/>
  <c r="K6" i="1" s="1"/>
  <c r="L7" i="1"/>
  <c r="K7" i="1" s="1"/>
  <c r="L8" i="1"/>
  <c r="K8" i="1" s="1"/>
  <c r="L9" i="1"/>
  <c r="K9" i="1" s="1"/>
  <c r="L10" i="1"/>
  <c r="K10" i="1" s="1"/>
  <c r="L11" i="1"/>
  <c r="K11" i="1" s="1"/>
  <c r="L12" i="1"/>
  <c r="K12" i="1" s="1"/>
  <c r="L13" i="1"/>
  <c r="K13" i="1" s="1"/>
  <c r="O14" i="1"/>
  <c r="P14" i="1" s="1"/>
  <c r="O19" i="1"/>
  <c r="K19" i="1"/>
  <c r="O20" i="1"/>
  <c r="K20" i="1"/>
  <c r="O24" i="1"/>
  <c r="K24" i="1"/>
  <c r="O28" i="1"/>
  <c r="K28" i="1"/>
  <c r="O32" i="1"/>
  <c r="K32" i="1"/>
  <c r="O17" i="1"/>
  <c r="O18" i="1"/>
  <c r="O21" i="1"/>
  <c r="O22" i="1"/>
  <c r="O23" i="1"/>
  <c r="O25" i="1"/>
  <c r="O26" i="1"/>
  <c r="O27" i="1"/>
  <c r="O29" i="1"/>
  <c r="O30" i="1"/>
  <c r="O31" i="1"/>
  <c r="O33" i="1"/>
  <c r="AA37" i="1" l="1"/>
  <c r="W37" i="1"/>
  <c r="U37" i="1"/>
  <c r="S37" i="1"/>
  <c r="Y37" i="1" s="1"/>
  <c r="X37" i="1" s="1"/>
  <c r="AA36" i="1"/>
  <c r="W36" i="1"/>
  <c r="U36" i="1"/>
  <c r="S36" i="1"/>
  <c r="Y36" i="1" s="1"/>
  <c r="AA35" i="1"/>
  <c r="W35" i="1"/>
  <c r="U35" i="1"/>
  <c r="S35" i="1"/>
  <c r="Y35" i="1" s="1"/>
  <c r="X35" i="1" s="1"/>
  <c r="AA34" i="1"/>
  <c r="W34" i="1"/>
  <c r="U34" i="1"/>
  <c r="S34" i="1"/>
  <c r="Y34" i="1" s="1"/>
  <c r="AA33" i="1"/>
  <c r="W33" i="1"/>
  <c r="U33" i="1"/>
  <c r="S33" i="1"/>
  <c r="Y33" i="1" s="1"/>
  <c r="X33" i="1" s="1"/>
  <c r="AA32" i="1"/>
  <c r="W32" i="1"/>
  <c r="U32" i="1"/>
  <c r="S32" i="1"/>
  <c r="Y32" i="1" s="1"/>
  <c r="AA31" i="1"/>
  <c r="W31" i="1"/>
  <c r="U31" i="1"/>
  <c r="S31" i="1"/>
  <c r="Y31" i="1" s="1"/>
  <c r="X31" i="1" s="1"/>
  <c r="AA30" i="1"/>
  <c r="W30" i="1"/>
  <c r="U30" i="1"/>
  <c r="S30" i="1"/>
  <c r="Y30" i="1" s="1"/>
  <c r="AA29" i="1"/>
  <c r="W29" i="1"/>
  <c r="U29" i="1"/>
  <c r="S29" i="1"/>
  <c r="Y29" i="1" s="1"/>
  <c r="X29" i="1" s="1"/>
  <c r="AA28" i="1"/>
  <c r="W28" i="1"/>
  <c r="U28" i="1"/>
  <c r="S28" i="1"/>
  <c r="Y28" i="1" s="1"/>
  <c r="AA27" i="1"/>
  <c r="W27" i="1"/>
  <c r="U27" i="1"/>
  <c r="S27" i="1"/>
  <c r="Y27" i="1" s="1"/>
  <c r="X27" i="1" s="1"/>
  <c r="AA26" i="1"/>
  <c r="W26" i="1"/>
  <c r="U26" i="1"/>
  <c r="S26" i="1"/>
  <c r="Y26" i="1" s="1"/>
  <c r="AA25" i="1"/>
  <c r="W25" i="1"/>
  <c r="U25" i="1"/>
  <c r="S25" i="1"/>
  <c r="Y25" i="1" s="1"/>
  <c r="X25" i="1" s="1"/>
  <c r="AA24" i="1"/>
  <c r="W24" i="1"/>
  <c r="U24" i="1"/>
  <c r="S24" i="1"/>
  <c r="Y24" i="1" s="1"/>
  <c r="AA23" i="1"/>
  <c r="W23" i="1"/>
  <c r="U23" i="1"/>
  <c r="S23" i="1"/>
  <c r="Y23" i="1" s="1"/>
  <c r="X23" i="1" s="1"/>
  <c r="AA22" i="1"/>
  <c r="W22" i="1"/>
  <c r="U22" i="1"/>
  <c r="S22" i="1"/>
  <c r="Y22" i="1" s="1"/>
  <c r="AA21" i="1"/>
  <c r="W21" i="1"/>
  <c r="U21" i="1"/>
  <c r="S21" i="1"/>
  <c r="Y21" i="1" s="1"/>
  <c r="X21" i="1" s="1"/>
  <c r="AA20" i="1"/>
  <c r="W20" i="1"/>
  <c r="U20" i="1"/>
  <c r="S20" i="1"/>
  <c r="Y20" i="1" s="1"/>
  <c r="AA19" i="1"/>
  <c r="W19" i="1"/>
  <c r="U19" i="1"/>
  <c r="S19" i="1"/>
  <c r="Y19" i="1" s="1"/>
  <c r="X19" i="1" s="1"/>
  <c r="AA18" i="1"/>
  <c r="W18" i="1"/>
  <c r="U18" i="1"/>
  <c r="S18" i="1"/>
  <c r="Y18" i="1" s="1"/>
  <c r="AA17" i="1"/>
  <c r="W17" i="1"/>
  <c r="U17" i="1"/>
  <c r="S17" i="1"/>
  <c r="Y17" i="1" s="1"/>
  <c r="X17" i="1" s="1"/>
  <c r="AA14" i="1"/>
  <c r="W14" i="1"/>
  <c r="U14" i="1"/>
  <c r="S14" i="1"/>
  <c r="Y14" i="1" s="1"/>
  <c r="X14" i="1" s="1"/>
  <c r="AA13" i="1"/>
  <c r="W13" i="1"/>
  <c r="U13" i="1"/>
  <c r="S13" i="1"/>
  <c r="Y13" i="1" s="1"/>
  <c r="X13" i="1" s="1"/>
  <c r="AA12" i="1"/>
  <c r="W12" i="1"/>
  <c r="U12" i="1"/>
  <c r="S12" i="1"/>
  <c r="Y12" i="1" s="1"/>
  <c r="X12" i="1" s="1"/>
  <c r="AA11" i="1"/>
  <c r="W11" i="1"/>
  <c r="U11" i="1"/>
  <c r="S11" i="1"/>
  <c r="Y11" i="1" s="1"/>
  <c r="X11" i="1" s="1"/>
  <c r="AA10" i="1"/>
  <c r="W10" i="1"/>
  <c r="U10" i="1"/>
  <c r="S10" i="1"/>
  <c r="Y10" i="1" s="1"/>
  <c r="X10" i="1" s="1"/>
  <c r="AA9" i="1"/>
  <c r="W9" i="1"/>
  <c r="U9" i="1"/>
  <c r="S9" i="1"/>
  <c r="Y9" i="1" s="1"/>
  <c r="X9" i="1" s="1"/>
  <c r="AA8" i="1"/>
  <c r="W8" i="1"/>
  <c r="U8" i="1"/>
  <c r="S8" i="1"/>
  <c r="Y8" i="1" s="1"/>
  <c r="X8" i="1" s="1"/>
  <c r="AA7" i="1"/>
  <c r="W7" i="1"/>
  <c r="U7" i="1"/>
  <c r="S7" i="1"/>
  <c r="Y7" i="1" s="1"/>
  <c r="X7" i="1" s="1"/>
  <c r="AA6" i="1"/>
  <c r="W6" i="1"/>
  <c r="U6" i="1"/>
  <c r="S6" i="1"/>
  <c r="Y6" i="1" s="1"/>
  <c r="X6" i="1" s="1"/>
  <c r="AA5" i="1"/>
  <c r="W5" i="1"/>
  <c r="U5" i="1"/>
  <c r="S5" i="1"/>
  <c r="Y5" i="1" s="1"/>
  <c r="X5" i="1" s="1"/>
  <c r="AA4" i="1"/>
  <c r="W4" i="1"/>
  <c r="U4" i="1"/>
  <c r="S4" i="1"/>
  <c r="Y4" i="1" s="1"/>
  <c r="X4" i="1" s="1"/>
  <c r="AA3" i="1"/>
  <c r="W3" i="1"/>
  <c r="U3" i="1"/>
  <c r="S3" i="1"/>
  <c r="Y3" i="1" s="1"/>
  <c r="X3" i="1" s="1"/>
  <c r="AA2" i="1"/>
  <c r="W2" i="1"/>
  <c r="U2" i="1"/>
  <c r="S2" i="1"/>
  <c r="Y2" i="1" s="1"/>
  <c r="X2" i="1" s="1"/>
  <c r="AB2" i="1" l="1"/>
  <c r="AC2" i="1" s="1"/>
  <c r="AB3" i="1"/>
  <c r="AC3" i="1" s="1"/>
  <c r="AB4" i="1"/>
  <c r="AC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B37" i="1"/>
  <c r="AB17" i="1"/>
  <c r="AB19" i="1"/>
  <c r="AB21" i="1"/>
  <c r="AB23" i="1"/>
  <c r="AB25" i="1"/>
  <c r="AB27" i="1"/>
  <c r="AB29" i="1"/>
  <c r="AB31" i="1"/>
  <c r="AB33" i="1"/>
  <c r="AB35" i="1"/>
  <c r="AB18" i="1"/>
  <c r="X18" i="1"/>
  <c r="X20" i="1"/>
  <c r="AB20" i="1"/>
  <c r="AB22" i="1"/>
  <c r="X22" i="1"/>
  <c r="X24" i="1"/>
  <c r="AB24" i="1"/>
  <c r="AB26" i="1"/>
  <c r="X26" i="1"/>
  <c r="X28" i="1"/>
  <c r="AB28" i="1"/>
  <c r="AB30" i="1"/>
  <c r="X30" i="1"/>
  <c r="X32" i="1"/>
  <c r="AB32" i="1"/>
  <c r="AB34" i="1"/>
  <c r="X34" i="1"/>
  <c r="X36" i="1"/>
  <c r="AB36" i="1"/>
  <c r="CA22" i="1" l="1"/>
  <c r="BW22" i="1"/>
  <c r="BU22" i="1"/>
  <c r="BS22" i="1"/>
  <c r="CA21" i="1"/>
  <c r="BW21" i="1"/>
  <c r="BU21" i="1"/>
  <c r="BS21" i="1"/>
  <c r="CA20" i="1"/>
  <c r="BW20" i="1"/>
  <c r="BU20" i="1"/>
  <c r="BS20" i="1"/>
  <c r="CA19" i="1"/>
  <c r="BW19" i="1"/>
  <c r="BU19" i="1"/>
  <c r="BS19" i="1"/>
  <c r="CA18" i="1"/>
  <c r="BW18" i="1"/>
  <c r="BU18" i="1"/>
  <c r="BS18" i="1"/>
  <c r="BY18" i="1" s="1"/>
  <c r="BX18" i="1" s="1"/>
  <c r="CA17" i="1"/>
  <c r="BW17" i="1"/>
  <c r="BU17" i="1"/>
  <c r="BS17" i="1"/>
  <c r="BY17" i="1" s="1"/>
  <c r="CA16" i="1"/>
  <c r="BW16" i="1"/>
  <c r="BU16" i="1"/>
  <c r="BS16" i="1"/>
  <c r="BY16" i="1" s="1"/>
  <c r="BX16" i="1" s="1"/>
  <c r="CA15" i="1"/>
  <c r="BW15" i="1"/>
  <c r="BU15" i="1"/>
  <c r="BS15" i="1"/>
  <c r="BY15" i="1" s="1"/>
  <c r="BX15" i="1" s="1"/>
  <c r="CA14" i="1"/>
  <c r="BW14" i="1"/>
  <c r="BU14" i="1"/>
  <c r="BS14" i="1"/>
  <c r="BY14" i="1" s="1"/>
  <c r="BX14" i="1" s="1"/>
  <c r="CA13" i="1"/>
  <c r="BW13" i="1"/>
  <c r="BU13" i="1"/>
  <c r="BS13" i="1"/>
  <c r="BY13" i="1" s="1"/>
  <c r="CA12" i="1"/>
  <c r="BW12" i="1"/>
  <c r="BU12" i="1"/>
  <c r="BS12" i="1"/>
  <c r="BY12" i="1" s="1"/>
  <c r="CA11" i="1"/>
  <c r="BW11" i="1"/>
  <c r="BU11" i="1"/>
  <c r="BS11" i="1"/>
  <c r="BY11" i="1" s="1"/>
  <c r="CA10" i="1"/>
  <c r="BW10" i="1"/>
  <c r="BU10" i="1"/>
  <c r="BS10" i="1"/>
  <c r="BY10" i="1" s="1"/>
  <c r="CA9" i="1"/>
  <c r="BW9" i="1"/>
  <c r="BU9" i="1"/>
  <c r="BS9" i="1"/>
  <c r="BY9" i="1" s="1"/>
  <c r="CA8" i="1"/>
  <c r="BW8" i="1"/>
  <c r="BU8" i="1"/>
  <c r="BS8" i="1"/>
  <c r="BY8" i="1" s="1"/>
  <c r="CA7" i="1"/>
  <c r="BW7" i="1"/>
  <c r="BU7" i="1"/>
  <c r="BS7" i="1"/>
  <c r="BY7" i="1" s="1"/>
  <c r="CA6" i="1"/>
  <c r="BW6" i="1"/>
  <c r="BU6" i="1"/>
  <c r="BS6" i="1"/>
  <c r="BY6" i="1" s="1"/>
  <c r="CA5" i="1"/>
  <c r="BW5" i="1"/>
  <c r="BU5" i="1"/>
  <c r="BS5" i="1"/>
  <c r="BY5" i="1" s="1"/>
  <c r="CA4" i="1"/>
  <c r="BW4" i="1"/>
  <c r="BU4" i="1"/>
  <c r="BS4" i="1"/>
  <c r="BY4" i="1" s="1"/>
  <c r="CA3" i="1"/>
  <c r="BW3" i="1"/>
  <c r="BU3" i="1"/>
  <c r="BS3" i="1"/>
  <c r="BY3" i="1" s="1"/>
  <c r="CA2" i="1"/>
  <c r="BW2" i="1"/>
  <c r="BU2" i="1"/>
  <c r="BS2" i="1"/>
  <c r="BY2" i="1" s="1"/>
  <c r="BN29" i="1"/>
  <c r="BJ29" i="1"/>
  <c r="BH29" i="1"/>
  <c r="BF29" i="1"/>
  <c r="BL29" i="1" s="1"/>
  <c r="BK29" i="1" s="1"/>
  <c r="BN28" i="1"/>
  <c r="BJ28" i="1"/>
  <c r="BH28" i="1"/>
  <c r="BF28" i="1"/>
  <c r="BL28" i="1" s="1"/>
  <c r="BK28" i="1" s="1"/>
  <c r="BN27" i="1"/>
  <c r="BJ27" i="1"/>
  <c r="BH27" i="1"/>
  <c r="BF27" i="1"/>
  <c r="BL27" i="1" s="1"/>
  <c r="BN26" i="1"/>
  <c r="BJ26" i="1"/>
  <c r="BH26" i="1"/>
  <c r="BF26" i="1"/>
  <c r="BL26" i="1" s="1"/>
  <c r="BK26" i="1" s="1"/>
  <c r="BN25" i="1"/>
  <c r="BJ25" i="1"/>
  <c r="BH25" i="1"/>
  <c r="BF25" i="1"/>
  <c r="BL25" i="1" s="1"/>
  <c r="BK25" i="1" s="1"/>
  <c r="BY19" i="1" l="1"/>
  <c r="BX19" i="1" s="1"/>
  <c r="BY20" i="1"/>
  <c r="BX20" i="1" s="1"/>
  <c r="BY21" i="1"/>
  <c r="BY22" i="1"/>
  <c r="BX22" i="1" s="1"/>
  <c r="BO25" i="1"/>
  <c r="BO26" i="1"/>
  <c r="BO28" i="1"/>
  <c r="BO29" i="1"/>
  <c r="BX2" i="1"/>
  <c r="CB2" i="1"/>
  <c r="CC2" i="1" s="1"/>
  <c r="BX4" i="1"/>
  <c r="CB4" i="1"/>
  <c r="CC4" i="1" s="1"/>
  <c r="BX6" i="1"/>
  <c r="CB6" i="1"/>
  <c r="CC6" i="1" s="1"/>
  <c r="BX8" i="1"/>
  <c r="CB8" i="1"/>
  <c r="CC8" i="1" s="1"/>
  <c r="BX10" i="1"/>
  <c r="CB10" i="1"/>
  <c r="CC10" i="1" s="1"/>
  <c r="BX12" i="1"/>
  <c r="CB12" i="1"/>
  <c r="CC12" i="1" s="1"/>
  <c r="BX21" i="1"/>
  <c r="CB21" i="1"/>
  <c r="CB14" i="1"/>
  <c r="CB15" i="1"/>
  <c r="CB16" i="1"/>
  <c r="CB18" i="1"/>
  <c r="CB19" i="1"/>
  <c r="CB20" i="1"/>
  <c r="BX3" i="1"/>
  <c r="CB3" i="1"/>
  <c r="CC3" i="1" s="1"/>
  <c r="BX5" i="1"/>
  <c r="CB5" i="1"/>
  <c r="CC5" i="1" s="1"/>
  <c r="BX7" i="1"/>
  <c r="CB7" i="1"/>
  <c r="CC7" i="1" s="1"/>
  <c r="BX9" i="1"/>
  <c r="CB9" i="1"/>
  <c r="CC9" i="1" s="1"/>
  <c r="BX11" i="1"/>
  <c r="CB11" i="1"/>
  <c r="CC11" i="1" s="1"/>
  <c r="BX13" i="1"/>
  <c r="CB13" i="1"/>
  <c r="BX17" i="1"/>
  <c r="CB17" i="1"/>
  <c r="BO27" i="1"/>
  <c r="BK27" i="1"/>
  <c r="CB22" i="1" l="1"/>
  <c r="N40" i="1"/>
  <c r="J40" i="1"/>
  <c r="H40" i="1"/>
  <c r="F40" i="1"/>
  <c r="N39" i="1"/>
  <c r="J39" i="1"/>
  <c r="H39" i="1"/>
  <c r="F39" i="1"/>
  <c r="N38" i="1"/>
  <c r="J38" i="1"/>
  <c r="H38" i="1"/>
  <c r="F38" i="1"/>
  <c r="N37" i="1"/>
  <c r="J37" i="1"/>
  <c r="H37" i="1"/>
  <c r="F37" i="1"/>
  <c r="N36" i="1"/>
  <c r="J36" i="1"/>
  <c r="H36" i="1"/>
  <c r="F36" i="1"/>
  <c r="N35" i="1"/>
  <c r="J35" i="1"/>
  <c r="H35" i="1"/>
  <c r="F35" i="1"/>
  <c r="N34" i="1"/>
  <c r="J34" i="1"/>
  <c r="H34" i="1"/>
  <c r="F34" i="1"/>
  <c r="L34" i="1" l="1"/>
  <c r="K34" i="1" s="1"/>
  <c r="L35" i="1"/>
  <c r="K35" i="1" s="1"/>
  <c r="L36" i="1"/>
  <c r="K36" i="1" s="1"/>
  <c r="L37" i="1"/>
  <c r="K37" i="1" s="1"/>
  <c r="L38" i="1"/>
  <c r="K38" i="1" s="1"/>
  <c r="L39" i="1"/>
  <c r="K39" i="1" s="1"/>
  <c r="L40" i="1"/>
  <c r="K40" i="1" s="1"/>
  <c r="O34" i="1"/>
  <c r="O36" i="1"/>
  <c r="O38" i="1"/>
  <c r="O40" i="1"/>
  <c r="O35" i="1"/>
  <c r="O37" i="1"/>
  <c r="O39" i="1" l="1"/>
  <c r="AN40" i="1"/>
  <c r="AJ40" i="1"/>
  <c r="AH40" i="1"/>
  <c r="AF40" i="1"/>
  <c r="AN39" i="1"/>
  <c r="AJ39" i="1"/>
  <c r="AH39" i="1"/>
  <c r="AF39" i="1"/>
  <c r="AN38" i="1"/>
  <c r="AJ38" i="1"/>
  <c r="AH38" i="1"/>
  <c r="AF38" i="1"/>
  <c r="AN37" i="1"/>
  <c r="AJ37" i="1"/>
  <c r="AH37" i="1"/>
  <c r="AF37" i="1"/>
  <c r="AN36" i="1"/>
  <c r="AJ36" i="1"/>
  <c r="AH36" i="1"/>
  <c r="AF36" i="1"/>
  <c r="AN35" i="1"/>
  <c r="AJ35" i="1"/>
  <c r="AH35" i="1"/>
  <c r="AF35" i="1"/>
  <c r="AN34" i="1"/>
  <c r="AJ34" i="1"/>
  <c r="AH34" i="1"/>
  <c r="AF34" i="1"/>
  <c r="AN33" i="1"/>
  <c r="AJ33" i="1"/>
  <c r="AH33" i="1"/>
  <c r="AF33" i="1"/>
  <c r="AN32" i="1"/>
  <c r="AJ32" i="1"/>
  <c r="AH32" i="1"/>
  <c r="AF32" i="1"/>
  <c r="AN31" i="1"/>
  <c r="AJ31" i="1"/>
  <c r="AH31" i="1"/>
  <c r="AF31" i="1"/>
  <c r="AN30" i="1"/>
  <c r="AJ30" i="1"/>
  <c r="AH30" i="1"/>
  <c r="AF30" i="1"/>
  <c r="AN29" i="1"/>
  <c r="AJ29" i="1"/>
  <c r="AH29" i="1"/>
  <c r="AF29" i="1"/>
  <c r="AN28" i="1"/>
  <c r="AJ28" i="1"/>
  <c r="AH28" i="1"/>
  <c r="AF28" i="1"/>
  <c r="AN27" i="1"/>
  <c r="AJ27" i="1"/>
  <c r="AH27" i="1"/>
  <c r="AF27" i="1"/>
  <c r="AN26" i="1"/>
  <c r="AJ26" i="1"/>
  <c r="AH26" i="1"/>
  <c r="AF26" i="1"/>
  <c r="AN25" i="1"/>
  <c r="AJ25" i="1"/>
  <c r="AH25" i="1"/>
  <c r="AF25" i="1"/>
  <c r="AL25" i="1" l="1"/>
  <c r="AK25" i="1" s="1"/>
  <c r="AL26" i="1"/>
  <c r="AL27" i="1"/>
  <c r="AK27" i="1" s="1"/>
  <c r="AL28" i="1"/>
  <c r="AL29" i="1"/>
  <c r="AK29" i="1" s="1"/>
  <c r="AL30" i="1"/>
  <c r="AK30" i="1" s="1"/>
  <c r="AL31" i="1"/>
  <c r="AK31" i="1" s="1"/>
  <c r="AL32" i="1"/>
  <c r="AK32" i="1" s="1"/>
  <c r="AL33" i="1"/>
  <c r="AK33" i="1" s="1"/>
  <c r="AL34" i="1"/>
  <c r="AO34" i="1" s="1"/>
  <c r="AL35" i="1"/>
  <c r="AK35" i="1" s="1"/>
  <c r="AL36" i="1"/>
  <c r="AK36" i="1" s="1"/>
  <c r="AL37" i="1"/>
  <c r="AK37" i="1" s="1"/>
  <c r="AL38" i="1"/>
  <c r="AO38" i="1" s="1"/>
  <c r="AL39" i="1"/>
  <c r="AK39" i="1" s="1"/>
  <c r="AL40" i="1"/>
  <c r="AK40" i="1" s="1"/>
  <c r="AO26" i="1"/>
  <c r="AK26" i="1"/>
  <c r="AO25" i="1"/>
  <c r="AO32" i="1"/>
  <c r="AO36" i="1"/>
  <c r="AO39" i="1"/>
  <c r="AK28" i="1"/>
  <c r="AO28" i="1"/>
  <c r="AO30" i="1"/>
  <c r="AK34" i="1"/>
  <c r="AK38" i="1"/>
  <c r="AO35" i="1" l="1"/>
  <c r="AO37" i="1"/>
  <c r="AO27" i="1"/>
  <c r="AO40" i="1"/>
  <c r="AO33" i="1"/>
  <c r="AO29" i="1"/>
  <c r="AO31" i="1"/>
  <c r="BN38" i="1"/>
  <c r="BJ38" i="1"/>
  <c r="BH38" i="1"/>
  <c r="BF38" i="1"/>
  <c r="BN37" i="1"/>
  <c r="BJ37" i="1"/>
  <c r="BH37" i="1"/>
  <c r="BF37" i="1"/>
  <c r="BN36" i="1"/>
  <c r="BJ36" i="1"/>
  <c r="BH36" i="1"/>
  <c r="BF36" i="1"/>
  <c r="BN35" i="1"/>
  <c r="BJ35" i="1"/>
  <c r="BH35" i="1"/>
  <c r="BF35" i="1"/>
  <c r="BN34" i="1"/>
  <c r="BJ34" i="1"/>
  <c r="BH34" i="1"/>
  <c r="BF34" i="1"/>
  <c r="BN33" i="1"/>
  <c r="BJ33" i="1"/>
  <c r="BH33" i="1"/>
  <c r="BF33" i="1"/>
  <c r="BN32" i="1"/>
  <c r="BJ32" i="1"/>
  <c r="BH32" i="1"/>
  <c r="BF32" i="1"/>
  <c r="BN31" i="1"/>
  <c r="BJ31" i="1"/>
  <c r="BH31" i="1"/>
  <c r="BF31" i="1"/>
  <c r="BN30" i="1"/>
  <c r="BJ30" i="1"/>
  <c r="BH30" i="1"/>
  <c r="BF30" i="1"/>
  <c r="BL30" i="1" l="1"/>
  <c r="BO30" i="1" s="1"/>
  <c r="BL31" i="1"/>
  <c r="BO31" i="1" s="1"/>
  <c r="BL32" i="1"/>
  <c r="BK32" i="1" s="1"/>
  <c r="BL33" i="1"/>
  <c r="BK33" i="1" s="1"/>
  <c r="BL34" i="1"/>
  <c r="BO34" i="1" s="1"/>
  <c r="BL35" i="1"/>
  <c r="BO35" i="1" s="1"/>
  <c r="BL36" i="1"/>
  <c r="BK36" i="1" s="1"/>
  <c r="BL37" i="1"/>
  <c r="BK37" i="1" s="1"/>
  <c r="BL38" i="1"/>
  <c r="BO38" i="1" s="1"/>
  <c r="BK31" i="1"/>
  <c r="BO32" i="1"/>
  <c r="BO37" i="1"/>
  <c r="BK35" i="1" l="1"/>
  <c r="BO33" i="1"/>
  <c r="BK38" i="1"/>
  <c r="BK34" i="1"/>
  <c r="BK30" i="1"/>
  <c r="BO36" i="1"/>
  <c r="BA36" i="1" l="1"/>
  <c r="AW36" i="1"/>
  <c r="AU36" i="1"/>
  <c r="AS36" i="1"/>
  <c r="BA35" i="1"/>
  <c r="AW35" i="1"/>
  <c r="AU35" i="1"/>
  <c r="AS35" i="1"/>
  <c r="AY35" i="1" l="1"/>
  <c r="AX35" i="1" s="1"/>
  <c r="AY36" i="1"/>
  <c r="AX36" i="1" s="1"/>
  <c r="BB35" i="1"/>
  <c r="BB36" i="1" l="1"/>
  <c r="CA37" i="1"/>
  <c r="BW37" i="1"/>
  <c r="BU37" i="1"/>
  <c r="BS37" i="1"/>
  <c r="CA36" i="1"/>
  <c r="BW36" i="1"/>
  <c r="BU36" i="1"/>
  <c r="BS36" i="1"/>
  <c r="CA35" i="1"/>
  <c r="BW35" i="1"/>
  <c r="BU35" i="1"/>
  <c r="BS35" i="1"/>
  <c r="CA34" i="1"/>
  <c r="BW34" i="1"/>
  <c r="BU34" i="1"/>
  <c r="BS34" i="1"/>
  <c r="CA33" i="1"/>
  <c r="BW33" i="1"/>
  <c r="BU33" i="1"/>
  <c r="BS33" i="1"/>
  <c r="CA32" i="1"/>
  <c r="BW32" i="1"/>
  <c r="BU32" i="1"/>
  <c r="BS32" i="1"/>
  <c r="CA31" i="1"/>
  <c r="BW31" i="1"/>
  <c r="BU31" i="1"/>
  <c r="BS31" i="1"/>
  <c r="CA30" i="1"/>
  <c r="BW30" i="1"/>
  <c r="BU30" i="1"/>
  <c r="BS30" i="1"/>
  <c r="CA29" i="1"/>
  <c r="BW29" i="1"/>
  <c r="BU29" i="1"/>
  <c r="BS29" i="1"/>
  <c r="CA28" i="1"/>
  <c r="BW28" i="1"/>
  <c r="BU28" i="1"/>
  <c r="BS28" i="1"/>
  <c r="CA27" i="1"/>
  <c r="BW27" i="1"/>
  <c r="BU27" i="1"/>
  <c r="BS27" i="1"/>
  <c r="CA26" i="1"/>
  <c r="BW26" i="1"/>
  <c r="BU26" i="1"/>
  <c r="BS26" i="1"/>
  <c r="CA25" i="1"/>
  <c r="BW25" i="1"/>
  <c r="BU25" i="1"/>
  <c r="BS25" i="1"/>
  <c r="CA24" i="1"/>
  <c r="BW24" i="1"/>
  <c r="BU24" i="1"/>
  <c r="BS24" i="1"/>
  <c r="CA44" i="1"/>
  <c r="BW44" i="1"/>
  <c r="BU44" i="1"/>
  <c r="BS44" i="1"/>
  <c r="BN44" i="1"/>
  <c r="BJ44" i="1"/>
  <c r="BH44" i="1"/>
  <c r="BF44" i="1"/>
  <c r="BA44" i="1"/>
  <c r="AW44" i="1"/>
  <c r="AU44" i="1"/>
  <c r="AS44" i="1"/>
  <c r="AN44" i="1"/>
  <c r="AJ44" i="1"/>
  <c r="AH44" i="1"/>
  <c r="AF44" i="1"/>
  <c r="AA44" i="1"/>
  <c r="W44" i="1"/>
  <c r="U44" i="1"/>
  <c r="S44" i="1"/>
  <c r="N44" i="1"/>
  <c r="J44" i="1"/>
  <c r="H44" i="1"/>
  <c r="F44" i="1"/>
  <c r="CA43" i="1"/>
  <c r="BW43" i="1"/>
  <c r="BU43" i="1"/>
  <c r="BS43" i="1"/>
  <c r="BN43" i="1"/>
  <c r="BJ43" i="1"/>
  <c r="BH43" i="1"/>
  <c r="BF43" i="1"/>
  <c r="BA43" i="1"/>
  <c r="AW43" i="1"/>
  <c r="AU43" i="1"/>
  <c r="AS43" i="1"/>
  <c r="AN43" i="1"/>
  <c r="AJ43" i="1"/>
  <c r="AH43" i="1"/>
  <c r="AF43" i="1"/>
  <c r="AA43" i="1"/>
  <c r="W43" i="1"/>
  <c r="U43" i="1"/>
  <c r="S43" i="1"/>
  <c r="N43" i="1"/>
  <c r="J43" i="1"/>
  <c r="H43" i="1"/>
  <c r="F43" i="1"/>
  <c r="CA42" i="1"/>
  <c r="BW42" i="1"/>
  <c r="BU42" i="1"/>
  <c r="BS42" i="1"/>
  <c r="BN42" i="1"/>
  <c r="BJ42" i="1"/>
  <c r="BH42" i="1"/>
  <c r="BF42" i="1"/>
  <c r="BA42" i="1"/>
  <c r="AW42" i="1"/>
  <c r="AU42" i="1"/>
  <c r="AS42" i="1"/>
  <c r="AN42" i="1"/>
  <c r="AJ42" i="1"/>
  <c r="AH42" i="1"/>
  <c r="AF42" i="1"/>
  <c r="AA42" i="1"/>
  <c r="W42" i="1"/>
  <c r="U42" i="1"/>
  <c r="S42" i="1"/>
  <c r="N42" i="1"/>
  <c r="J42" i="1"/>
  <c r="H42" i="1"/>
  <c r="F42" i="1"/>
  <c r="CA41" i="1"/>
  <c r="BW41" i="1"/>
  <c r="BU41" i="1"/>
  <c r="BS41" i="1"/>
  <c r="BN41" i="1"/>
  <c r="BJ41" i="1"/>
  <c r="BH41" i="1"/>
  <c r="BF41" i="1"/>
  <c r="BA41" i="1"/>
  <c r="AW41" i="1"/>
  <c r="AU41" i="1"/>
  <c r="AS41" i="1"/>
  <c r="AN41" i="1"/>
  <c r="AJ41" i="1"/>
  <c r="AH41" i="1"/>
  <c r="AF41" i="1"/>
  <c r="AA41" i="1"/>
  <c r="W41" i="1"/>
  <c r="U41" i="1"/>
  <c r="S41" i="1"/>
  <c r="N41" i="1"/>
  <c r="J41" i="1"/>
  <c r="H41" i="1"/>
  <c r="F41" i="1"/>
  <c r="CA40" i="1"/>
  <c r="BW40" i="1"/>
  <c r="BU40" i="1"/>
  <c r="BS40" i="1"/>
  <c r="BN40" i="1"/>
  <c r="BJ40" i="1"/>
  <c r="BH40" i="1"/>
  <c r="BF40" i="1"/>
  <c r="BA40" i="1"/>
  <c r="AW40" i="1"/>
  <c r="AU40" i="1"/>
  <c r="AS40" i="1"/>
  <c r="AA40" i="1"/>
  <c r="W40" i="1"/>
  <c r="U40" i="1"/>
  <c r="S40" i="1"/>
  <c r="CA39" i="1"/>
  <c r="BW39" i="1"/>
  <c r="BU39" i="1"/>
  <c r="BS39" i="1"/>
  <c r="BN39" i="1"/>
  <c r="BJ39" i="1"/>
  <c r="BH39" i="1"/>
  <c r="BF39" i="1"/>
  <c r="BA39" i="1"/>
  <c r="AW39" i="1"/>
  <c r="AU39" i="1"/>
  <c r="AS39" i="1"/>
  <c r="AA39" i="1"/>
  <c r="W39" i="1"/>
  <c r="U39" i="1"/>
  <c r="S39" i="1"/>
  <c r="CA38" i="1"/>
  <c r="BW38" i="1"/>
  <c r="BU38" i="1"/>
  <c r="BS38" i="1"/>
  <c r="BA38" i="1"/>
  <c r="AW38" i="1"/>
  <c r="AU38" i="1"/>
  <c r="AS38" i="1"/>
  <c r="AA38" i="1"/>
  <c r="W38" i="1"/>
  <c r="U38" i="1"/>
  <c r="S38" i="1"/>
  <c r="BA37" i="1"/>
  <c r="AW37" i="1"/>
  <c r="AU37" i="1"/>
  <c r="AS37" i="1"/>
  <c r="CB32" i="1" l="1"/>
  <c r="CC32" i="1" s="1"/>
  <c r="AY37" i="1"/>
  <c r="AX37" i="1" s="1"/>
  <c r="Y38" i="1"/>
  <c r="X38" i="1" s="1"/>
  <c r="BY38" i="1"/>
  <c r="BX38" i="1" s="1"/>
  <c r="AY39" i="1"/>
  <c r="AX39" i="1" s="1"/>
  <c r="Y40" i="1"/>
  <c r="X40" i="1" s="1"/>
  <c r="BY40" i="1"/>
  <c r="BX40" i="1" s="1"/>
  <c r="AY41" i="1"/>
  <c r="AX41" i="1" s="1"/>
  <c r="Y42" i="1"/>
  <c r="X42" i="1" s="1"/>
  <c r="BY42" i="1"/>
  <c r="BX42" i="1" s="1"/>
  <c r="AY43" i="1"/>
  <c r="AX43" i="1" s="1"/>
  <c r="Y44" i="1"/>
  <c r="X44" i="1" s="1"/>
  <c r="BY44" i="1"/>
  <c r="BX44" i="1" s="1"/>
  <c r="BY24" i="1"/>
  <c r="BX24" i="1" s="1"/>
  <c r="BY25" i="1"/>
  <c r="BX25" i="1" s="1"/>
  <c r="BY26" i="1"/>
  <c r="CB26" i="1" s="1"/>
  <c r="CC26" i="1" s="1"/>
  <c r="BY27" i="1"/>
  <c r="BX27" i="1" s="1"/>
  <c r="BY28" i="1"/>
  <c r="BX28" i="1" s="1"/>
  <c r="BY29" i="1"/>
  <c r="BX29" i="1" s="1"/>
  <c r="BY30" i="1"/>
  <c r="BX30" i="1" s="1"/>
  <c r="BY31" i="1"/>
  <c r="CB31" i="1" s="1"/>
  <c r="CC31" i="1" s="1"/>
  <c r="BY32" i="1"/>
  <c r="BX32" i="1" s="1"/>
  <c r="BY33" i="1"/>
  <c r="CB33" i="1" s="1"/>
  <c r="BY34" i="1"/>
  <c r="BX34" i="1" s="1"/>
  <c r="BY35" i="1"/>
  <c r="BX35" i="1" s="1"/>
  <c r="BY36" i="1"/>
  <c r="BX36" i="1" s="1"/>
  <c r="BY37" i="1"/>
  <c r="CB37" i="1" s="1"/>
  <c r="CC37" i="1" s="1"/>
  <c r="CB25" i="1"/>
  <c r="CB29" i="1"/>
  <c r="CB30" i="1"/>
  <c r="CC30" i="1" s="1"/>
  <c r="BX33" i="1"/>
  <c r="BX37" i="1"/>
  <c r="BB41" i="1"/>
  <c r="BC41" i="1" s="1"/>
  <c r="AB42" i="1"/>
  <c r="AC42" i="1" s="1"/>
  <c r="CB38" i="1"/>
  <c r="CC38" i="1" s="1"/>
  <c r="AB44" i="1"/>
  <c r="AC44" i="1" s="1"/>
  <c r="BC35" i="1"/>
  <c r="AP32" i="1"/>
  <c r="AB40" i="1"/>
  <c r="AC40" i="1" s="1"/>
  <c r="BL40" i="1"/>
  <c r="AL41" i="1"/>
  <c r="L42" i="1"/>
  <c r="BL42" i="1"/>
  <c r="AL43" i="1"/>
  <c r="L44" i="1"/>
  <c r="BL44" i="1"/>
  <c r="AY38" i="1"/>
  <c r="AX38" i="1" s="1"/>
  <c r="Y39" i="1"/>
  <c r="X39" i="1" s="1"/>
  <c r="BY39" i="1"/>
  <c r="BX39" i="1" s="1"/>
  <c r="AY40" i="1"/>
  <c r="AX40" i="1" s="1"/>
  <c r="Y41" i="1"/>
  <c r="X41" i="1" s="1"/>
  <c r="BY41" i="1"/>
  <c r="BX41" i="1" s="1"/>
  <c r="AY42" i="1"/>
  <c r="AX42" i="1" s="1"/>
  <c r="Y43" i="1"/>
  <c r="X43" i="1" s="1"/>
  <c r="BY43" i="1"/>
  <c r="BX43" i="1" s="1"/>
  <c r="AY44" i="1"/>
  <c r="AX44" i="1" s="1"/>
  <c r="BL39" i="1"/>
  <c r="BK39" i="1" s="1"/>
  <c r="L41" i="1"/>
  <c r="K41" i="1" s="1"/>
  <c r="BL41" i="1"/>
  <c r="BK41" i="1" s="1"/>
  <c r="AL42" i="1"/>
  <c r="AK42" i="1" s="1"/>
  <c r="L43" i="1"/>
  <c r="K43" i="1" s="1"/>
  <c r="BL43" i="1"/>
  <c r="BK43" i="1" s="1"/>
  <c r="AL44" i="1"/>
  <c r="AK44" i="1" s="1"/>
  <c r="CB27" i="1" l="1"/>
  <c r="AB38" i="1"/>
  <c r="AC38" i="1" s="1"/>
  <c r="CB44" i="1"/>
  <c r="CC44" i="1" s="1"/>
  <c r="BB39" i="1"/>
  <c r="BC39" i="1" s="1"/>
  <c r="CB28" i="1"/>
  <c r="CC28" i="1" s="1"/>
  <c r="CB42" i="1"/>
  <c r="CC42" i="1" s="1"/>
  <c r="BB42" i="1"/>
  <c r="BC42" i="1" s="1"/>
  <c r="O43" i="1"/>
  <c r="P43" i="1" s="1"/>
  <c r="O41" i="1"/>
  <c r="P41" i="1" s="1"/>
  <c r="CB34" i="1"/>
  <c r="CC34" i="1" s="1"/>
  <c r="BX31" i="1"/>
  <c r="BB37" i="1"/>
  <c r="BC37" i="1" s="1"/>
  <c r="BB43" i="1"/>
  <c r="BC43" i="1" s="1"/>
  <c r="BB44" i="1"/>
  <c r="BC44" i="1" s="1"/>
  <c r="CB39" i="1"/>
  <c r="CC39" i="1" s="1"/>
  <c r="CB40" i="1"/>
  <c r="CC40" i="1" s="1"/>
  <c r="BX26" i="1"/>
  <c r="CB36" i="1"/>
  <c r="CC36" i="1" s="1"/>
  <c r="CB24" i="1"/>
  <c r="BO39" i="1"/>
  <c r="BP39" i="1" s="1"/>
  <c r="CB35" i="1"/>
  <c r="BK44" i="1"/>
  <c r="BO44" i="1"/>
  <c r="BP44" i="1" s="1"/>
  <c r="AP39" i="1"/>
  <c r="BP34" i="1"/>
  <c r="K44" i="1"/>
  <c r="O44" i="1"/>
  <c r="P44" i="1" s="1"/>
  <c r="AK41" i="1"/>
  <c r="AO41" i="1"/>
  <c r="AP41" i="1" s="1"/>
  <c r="BP38" i="1"/>
  <c r="AP33" i="1"/>
  <c r="BB38" i="1"/>
  <c r="BC38" i="1" s="1"/>
  <c r="CC25" i="1"/>
  <c r="CB41" i="1"/>
  <c r="CC41" i="1" s="1"/>
  <c r="AP28" i="1"/>
  <c r="BB40" i="1"/>
  <c r="BC40" i="1" s="1"/>
  <c r="BP37" i="1"/>
  <c r="CC29" i="1"/>
  <c r="BO43" i="1"/>
  <c r="BP43" i="1" s="1"/>
  <c r="AP36" i="1"/>
  <c r="AO42" i="1"/>
  <c r="AP42" i="1" s="1"/>
  <c r="BP31" i="1"/>
  <c r="AP38" i="1"/>
  <c r="AP30" i="1"/>
  <c r="AP31" i="1"/>
  <c r="K42" i="1"/>
  <c r="O42" i="1"/>
  <c r="P42" i="1" s="1"/>
  <c r="BP36" i="1"/>
  <c r="BP30" i="1"/>
  <c r="AP25" i="1"/>
  <c r="BK42" i="1"/>
  <c r="BO42" i="1"/>
  <c r="BP42" i="1" s="1"/>
  <c r="AP37" i="1"/>
  <c r="AP27" i="1"/>
  <c r="AK43" i="1"/>
  <c r="AO43" i="1"/>
  <c r="AP43" i="1" s="1"/>
  <c r="BK40" i="1"/>
  <c r="BO40" i="1"/>
  <c r="BP40" i="1" s="1"/>
  <c r="AP35" i="1"/>
  <c r="BP32" i="1"/>
  <c r="AP29" i="1"/>
  <c r="BP33" i="1"/>
  <c r="AB39" i="1"/>
  <c r="AC39" i="1" s="1"/>
  <c r="AP26" i="1"/>
  <c r="AB41" i="1"/>
  <c r="AC41" i="1" s="1"/>
  <c r="AB43" i="1"/>
  <c r="AC43" i="1" s="1"/>
  <c r="AP40" i="1"/>
  <c r="CC35" i="1"/>
  <c r="BO41" i="1"/>
  <c r="BP41" i="1" s="1"/>
  <c r="CC33" i="1"/>
  <c r="AP34" i="1"/>
  <c r="CB43" i="1"/>
  <c r="CC43" i="1" s="1"/>
  <c r="BP35" i="1"/>
  <c r="CC27" i="1"/>
  <c r="AO44" i="1"/>
  <c r="AP44" i="1" s="1"/>
  <c r="BC36" i="1"/>
  <c r="C11" i="2" l="1"/>
  <c r="C9" i="2"/>
  <c r="G12" i="2"/>
  <c r="G11" i="2"/>
  <c r="G10" i="2"/>
  <c r="G9" i="2"/>
  <c r="G8" i="2"/>
  <c r="J8" i="2" s="1"/>
  <c r="J9" i="2" l="1"/>
  <c r="BP45" i="1"/>
  <c r="BP46" i="1"/>
  <c r="BP47" i="1"/>
  <c r="BP48" i="1"/>
  <c r="BP49" i="1"/>
  <c r="J12" i="2" l="1"/>
  <c r="J11" i="2" l="1"/>
  <c r="J10" i="2" l="1"/>
  <c r="G14" i="2" l="1"/>
  <c r="J14" i="2"/>
</calcChain>
</file>

<file path=xl/sharedStrings.xml><?xml version="1.0" encoding="utf-8"?>
<sst xmlns="http://schemas.openxmlformats.org/spreadsheetml/2006/main" count="351" uniqueCount="44">
  <si>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</si>
  <si>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</si>
  <si>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</si>
  <si>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</si>
  <si>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</si>
  <si>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</si>
  <si>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</si>
  <si>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</si>
  <si>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</si>
  <si>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</si>
  <si>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</si>
  <si>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</si>
  <si>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</si>
  <si>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</si>
  <si>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</si>
  <si>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</si>
  <si>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</si>
  <si>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</si>
  <si>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</si>
  <si>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</si>
  <si>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</si>
  <si>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</si>
  <si>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</si>
  <si>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</si>
  <si>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ΟΡΓΑΝΙΚΗ ΧΗΜΕΙΑ</t>
  </si>
  <si>
    <t>ΑΓΓΛΙΚΑ ΙΙ</t>
  </si>
  <si>
    <t>AΠΑΛΛΑΓΗ</t>
  </si>
  <si>
    <t>Αναστασίου Ζωή</t>
  </si>
  <si>
    <t>Βασιλείου Αγγελική</t>
  </si>
  <si>
    <t>Γεωργίου Χαράλαμπος</t>
  </si>
  <si>
    <t>Γεωργίου Χρίστος</t>
  </si>
  <si>
    <t>Ιωάννου Στέλιος</t>
  </si>
  <si>
    <t>Καλλιρόη Μαριάννα</t>
  </si>
  <si>
    <t>Κυριάκου Ιωάννα</t>
  </si>
  <si>
    <t>Παναγίδου Μαρία</t>
  </si>
  <si>
    <t>Πλουτάρχου Γιώργος</t>
  </si>
  <si>
    <t>Χαραλάμπους Άννα</t>
  </si>
  <si>
    <t>Χαραλάμπους Ιωάννης</t>
  </si>
  <si>
    <t>Χριστοφή Γιώργος</t>
  </si>
  <si>
    <t>Περικτιόνη Στυλιανού</t>
  </si>
  <si>
    <t>ΧΗΜΕΙΑ ΤΡΟΦΙΜΩΝ</t>
  </si>
  <si>
    <t>ΜΙΚΡΟΒΙΟΛΟΓΙΑ &amp; ΜΙΚΡΟΒΙΟΛΟΓΙΑ ΤΡΟΦΙΜΩΝ</t>
  </si>
  <si>
    <t xml:space="preserve">ΕΦΑΡΜΟΓΕΣ ΠΛΗΡΟΦΟΡΙΚΗΣ ΣΤΗ ΔΙΑΙΤΟΛΟΓΙΑ </t>
  </si>
  <si>
    <t>ΑΝΑΤΟΜΙΑ &amp; ΦΥΣΙΟΛΟΓΙΑ ΤΟΥ ΑΝΘΡΩΠΟΥ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</si>
</sst>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4" borderId="13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18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2" name="Text Box 33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4" name="Text Box 3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6" name="Text Box 33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7" name="Line 6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8" name="Line 68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0" name="Line 6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1" name="Line 69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2" name="Line 67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3" name="Line 69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4" name="Line 6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5" name="Line 6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6" name="Line 67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7" name="Line 69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8" name="Line 6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9" name="Line 69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10" name="Line 6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11" name="Line 69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0" name="Line 6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1" name="Line 69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2" name="Line 67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3" name="Line 69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4" name="Line 6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5" name="Line 69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6" name="Line 67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7" name="Line 69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8" name="Line 6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9" name="Line 69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0" name="Line 67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1" name="Line 69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2" name="Line 67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3" name="Line 69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4" name="Line 67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5" name="Line 69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6" name="Line 67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7" name="Line 69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8" name="Line 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9" name="Line 69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0" name="Line 67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1" name="Line 69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2" name="Line 6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3" name="Line 69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4" name="Line 67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5" name="Line 69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6" name="Line 67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7" name="Line 69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8" name="Line 6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9" name="Line 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0" name="Line 6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1" name="Line 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2" name="Line 6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3" name="Line 69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4" name="Line 6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5" name="Line 69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6" name="Line 67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7" name="Line 69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8" name="Line 6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9" name="Line 69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0" name="Line 67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1" name="Line 69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2" name="Line 67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3" name="Line 69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4" name="Line 67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5" name="Line 6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6" name="Line 67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7" name="Line 6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8" name="Line 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9" name="Line 69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70" name="Line 67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71" name="Line 6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2" name="Line 67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3" name="Line 69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4" name="Line 67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5" name="Line 69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6" name="Line 67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7" name="Line 69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8" name="Line 6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9" name="Line 69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0" name="Line 67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1" name="Line 69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2" name="Line 67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3" name="Line 69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4" name="Line 67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5" name="Line 6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6" name="Line 6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7" name="Line 6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8" name="Line 6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9" name="Line 69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0" name="Line 67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1" name="Line 69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2" name="Line 67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3" name="Line 69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4" name="Line 67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5" name="Line 6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6" name="Line 67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7" name="Line 6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8" name="Line 6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9" name="Line 69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0" name="Line 67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1" name="Line 69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2" name="Line 67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3" name="Line 69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4" name="Line 6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5" name="Line 6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6" name="Line 67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7" name="Line 6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8" name="Line 6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9" name="Line 6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0" name="Line 67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1" name="Line 69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2" name="Line 67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3" name="Line 69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4" name="Line 67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5" name="Line 69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6" name="Line 6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7" name="Line 6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8" name="Line 6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9" name="Line 6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0" name="Line 67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1" name="Line 69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2" name="Line 67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3" name="Line 69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4" name="Line 67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5" name="Line 69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6" name="Line 6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7" name="Line 69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8" name="Line 6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9" name="Line 6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0" name="Line 67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1" name="Line 6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2" name="Line 67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3" name="Line 69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4" name="Line 67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5" name="Line 69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6" name="Line 6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7" name="Line 6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8" name="Line 6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9" name="Line 6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0" name="Line 67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1" name="Line 69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2" name="Line 67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3" name="Line 69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4" name="Line 67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5" name="Line 69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6" name="Line 6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7" name="Line 6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8" name="Line 6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9" name="Line 6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0" name="Line 6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1" name="Line 69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2" name="Line 67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3" name="Line 69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4" name="Line 67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5" name="Line 69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6" name="Line 67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7" name="Line 69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8" name="Line 6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9" name="Line 6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0" name="Line 6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1" name="Line 69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2" name="Line 67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3" name="Line 69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4" name="Line 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5" name="Line 6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6" name="Line 67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7" name="Line 69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8" name="Line 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9" name="Line 6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0" name="Line 6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1" name="Line 69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2" name="Line 67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3" name="Line 69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4" name="Line 67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5" name="Line 69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6" name="Line 6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7" name="Line 69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8" name="Line 6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9" name="Line 6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0" name="Line 6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1" name="Line 69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2" name="Line 67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3" name="Line 69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4" name="Line 6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5" name="Line 69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6" name="Line 67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7" name="Line 69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8" name="Line 6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9" name="Line 6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90" name="Line 67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91" name="Line 69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816" name="Text Box 3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7" name="Line 6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18" name="Line 69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9" name="Line 6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0" name="Line 6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1" name="Line 6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2" name="Line 6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3" name="Line 6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4" name="Line 69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5" name="Line 6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6" name="Line 69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7" name="Line 6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8" name="Line 69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9" name="Line 6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0" name="Line 6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1" name="Line 6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2" name="Line 69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3" name="Line 6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4" name="Line 69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5" name="Line 6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6" name="Line 69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7" name="Line 6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8" name="Line 69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9" name="Line 6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40" name="Line 6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2" name="Line 67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843" name="Line 68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4" name="Line 69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5" name="Line 6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6" name="Line 69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7" name="Line 6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8" name="Line 69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9" name="Line 6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0" name="Line 6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1" name="Line 6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2" name="Line 69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3" name="Line 6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4" name="Line 69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5" name="Line 6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6" name="Line 69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7" name="Line 6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8" name="Line 6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9" name="Line 6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0" name="Line 6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1" name="Line 6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2" name="Line 69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3" name="Line 6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4" name="Line 6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5" name="Line 6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6" name="Line 69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867" name="Text Box 3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68" name="Line 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869" name="Line 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0" name="Line 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1" name="Line 6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2" name="Line 6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3" name="Line 6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4" name="Line 69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5" name="Line 6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6" name="Line 69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7" name="Line 6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8" name="Line 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9" name="Line 6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0" name="Line 6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1" name="Line 6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2" name="Line 69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3" name="Line 6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4" name="Line 69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5" name="Line 6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6" name="Line 69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7" name="Line 6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8" name="Line 69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9" name="Line 6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0" name="Line 6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91" name="Line 6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2" name="Line 69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919" name="Text Box 3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0" name="Line 67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921" name="Line 68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2" name="Line 69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3" name="Line 6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4" name="Line 69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5" name="Line 6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6" name="Line 69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7" name="Line 6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8" name="Line 69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9" name="Line 6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0" name="Line 6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1" name="Line 6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2" name="Line 6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3" name="Line 6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4" name="Line 6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5" name="Line 6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6" name="Line 6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7" name="Line 6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8" name="Line 69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9" name="Line 6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0" name="Line 6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1" name="Line 6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2" name="Line 6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3" name="Line 6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4" name="Line 69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45" name="Text Box 3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6" name="Line 6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7" name="Line 69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8" name="Line 6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9" name="Line 69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0" name="Line 6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1" name="Line 69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2" name="Line 67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3" name="Line 6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4" name="Line 6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5" name="Line 6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6" name="Line 67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7" name="Line 69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8" name="Line 6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9" name="Line 69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0" name="Line 6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1" name="Line 69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2" name="Line 6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3" name="Line 69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4" name="Line 67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5" name="Line 69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6" name="Line 67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7" name="Line 69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8" name="Line 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9" name="Line 6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70" name="Text Box 3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1" name="Line 6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72" name="Line 68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ShapeType="1"/>
        </xdr:cNvSpPr>
      </xdr:nvSpPr>
      <xdr:spPr bwMode="auto">
        <a:xfrm flipV="1">
          <a:off x="66217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6" name="Line 67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7" name="Line 69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8" name="Line 6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9" name="Line 69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0" name="Line 67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1" name="Line 69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2" name="Line 67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3" name="Line 69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4" name="Line 67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5" name="Line 6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6" name="Line 67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7" name="Line 6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8" name="Line 6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9" name="Line 69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0" name="Line 67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1" name="Line 6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2" name="Line 67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3" name="Line 69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4" name="Line 67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5" name="Line 6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98" name="Text Box 3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99" name="Line 6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200" name="Line 6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1" name="Line 6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2" name="Line 67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3" name="Line 69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4" name="Line 6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5" name="Line 6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6" name="Line 6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7" name="Line 6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8" name="Line 6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9" name="Line 6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0" name="Line 67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1" name="Line 6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2" name="Line 67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3" name="Line 69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4" name="Line 6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5" name="Line 69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6" name="Line 6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7" name="Line 69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6" name="Line 6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7" name="Line 6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8" name="Line 6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9" name="Line 69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0" name="Line 67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1" name="Line 69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2" name="Line 67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3" name="Line 69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4" name="Line 67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5" name="Line 6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6" name="Line 67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7" name="Line 6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8" name="Line 6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9" name="Line 6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0" name="Line 67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1" name="Line 69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2" name="Line 67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3" name="Line 6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5" name="Line 6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016" name="Line 68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7" name="Line 6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8" name="Line 6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9" name="Line 69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0" name="Line 67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1" name="Line 6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2" name="Line 67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3" name="Line 6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4" name="Line 67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5" name="Line 6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6" name="Line 67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7" name="Line 69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8" name="Line 6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9" name="Line 69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0" name="Line 67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1" name="Line 6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2" name="Line 67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3" name="Line 69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4" name="Line 67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5" name="Line 6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6" name="Line 67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7" name="Line 6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8" name="Line 6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9" name="Line 6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040" name="Text Box 3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1" name="Line 6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042" name="Line 6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3" name="Line 69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4" name="Line 67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5" name="Line 6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6" name="Line 67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7" name="Line 6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48" name="Line 2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49" name="Line 26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50" name="Line 5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51" name="Line 5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2" name="Line 67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3" name="Line 69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4" name="Line 67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5" name="Line 6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6" name="Line 67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7" name="Line 69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8" name="Line 6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9" name="Line 69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0" name="Line 6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1" name="Line 69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2" name="Line 67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3" name="Line 69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4" name="Line 24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5" name="Line 26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6" name="Line 548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7" name="Line 55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8" name="Line 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9" name="Line 69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0" name="Line 6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1" name="Line 69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2" name="Line 67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3" name="Line 69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5" name="Line 6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076" name="Line 68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7" name="Line 69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8" name="Line 6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9" name="Line 69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0" name="Line 67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1" name="Line 69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2" name="Line 67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3" name="Line 69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4" name="Line 6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5" name="Line 6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6" name="Line 67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7" name="Line 69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8" name="Line 6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9" name="Line 69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0" name="Line 67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1" name="Line 69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2" name="Line 67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3" name="Line 69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4" name="Line 6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5" name="Line 69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6" name="Line 67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7" name="Line 69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8" name="Line 6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9" name="Line 69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126" name="Text Box 3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27" name="Line 6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128" name="Line 68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29" name="Line 69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0" name="Line 67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1" name="Line 69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2" name="Line 67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3" name="Line 6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4" name="Line 6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5" name="Line 6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6" name="Line 67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7" name="Line 69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8" name="Line 6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9" name="Line 69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0" name="Line 67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1" name="Line 69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2" name="Line 67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3" name="Line 6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4" name="Line 6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5" name="Line 6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6" name="Line 67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7" name="Line 69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8" name="Line 6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9" name="Line 6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50" name="Line 67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51" name="Line 69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152" name="Text Box 3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3" name="Line 6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154" name="Line 6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5" name="Line 69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6" name="Line 67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7" name="Line 69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8" name="Line 6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9" name="Line 6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0" name="Line 67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1" name="Line 69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2" name="Line 67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3" name="Line 69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4" name="Line 6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5" name="Line 6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6" name="Line 67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7" name="Line 69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8" name="Line 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9" name="Line 69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0" name="Line 67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1" name="Line 69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2" name="Line 67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3" name="Line 69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4" name="Line 6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5" name="Line 6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6" name="Line 67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7" name="Line 69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178" name="Text Box 3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79" name="Line 6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0" name="Line 6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1" name="Line 6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2" name="Line 69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3" name="Line 6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4" name="Line 6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5" name="Line 6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6" name="Line 6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7" name="Line 6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8" name="Line 69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9" name="Line 6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0" name="Line 6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1" name="Line 6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2" name="Line 69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3" name="Line 6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4" name="Line 6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5" name="Line 6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6" name="Line 6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7" name="Line 6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8" name="Line 69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9" name="Line 6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0" name="Line 6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201" name="Line 6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2" name="Line 69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203" name="Text Box 3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4" name="Line 6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205" name="Line 6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6" name="Line 6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7" name="Line 6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8" name="Line 6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9" name="Line 6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0" name="Line 6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11" name="Line 2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12" name="Line 26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13" name="Line 548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14" name="Line 55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5" name="Line 6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6" name="Line 69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7" name="Line 6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8" name="Line 6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9" name="Line 6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0" name="Line 6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1" name="Line 6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2" name="Line 69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3" name="Line 6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4" name="Line 6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5" name="Line 6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6" name="Line 69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27" name="Line 24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28" name="Line 2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29" name="Line 54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30" name="Line 55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1" name="Line 6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2" name="Line 69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3" name="Line 6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4" name="Line 6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5" name="Line 6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6" name="Line 69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7" name="Line 6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8" name="Line 69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9" name="Line 6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0" name="Line 6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1" name="Line 6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2" name="Line 69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3" name="Line 6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4" name="Line 6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5" name="Line 6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6" name="Line 69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7" name="Line 6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8" name="Line 6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49" name="Line 6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0" name="Line 6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1" name="Line 6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2" name="Line 69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3" name="Line 6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4" name="Line 6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5" name="Line 6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6" name="Line 69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7" name="Line 6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8" name="Line 6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9" name="Line 6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60" name="Line 6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1" name="Line 6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2" name="Line 69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3" name="Line 6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4" name="Line 6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5" name="Line 6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6" name="Line 69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7" name="Line 6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8" name="Line 6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9" name="Line 6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0" name="Line 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1" name="Line 6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2" name="Line 69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3" name="Line 6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4" name="Line 69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5" name="Line 6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6" name="Line 69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7" name="Line 6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8" name="Line 6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9" name="Line 6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0" name="Line 6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1" name="Line 6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2" name="Line 69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3" name="Line 6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4" name="Line 69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85" name="Line 6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86" name="Line 69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87" name="Line 6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88" name="Line 69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89" name="Line 6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0" name="Line 6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1" name="Line 6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2" name="Line 6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3" name="Line 6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4" name="Line 69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5" name="Line 6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6" name="Line 69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7" name="Line 6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8" name="Line 69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9" name="Line 6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0" name="Line 6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1" name="Line 6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2" name="Line 6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3" name="Line 6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4" name="Line 69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5" name="Line 6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6" name="Line 69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7" name="Line 6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8" name="Line 69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09" name="Line 6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0" name="Line 6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1" name="Line 6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2" name="Line 69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3" name="Line 6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4" name="Line 6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5" name="Line 6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6" name="Line 6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7" name="Line 6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8" name="Line 69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9" name="Line 6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0" name="Line 6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1" name="Line 6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2" name="Line 69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3" name="Line 6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4" name="Line 6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5" name="Line 6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6" name="Line 6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7" name="Line 6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8" name="Line 69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9" name="Line 6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30" name="Line 6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31" name="Line 6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32" name="Line 6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3" name="Line 6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34" name="Line 69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5" name="Line 6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36" name="Line 69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7" name="Line 6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38" name="Line 69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9" name="Line 6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0" name="Line 6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1" name="Line 6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2" name="Line 6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3" name="Line 6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4" name="Line 6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5" name="Line 6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6" name="Line 69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7" name="Line 6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8" name="Line 69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9" name="Line 6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0" name="Line 6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51" name="Line 6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2" name="Line 6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53" name="Line 6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4" name="Line 69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55" name="Line 6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6" name="Line 6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7" name="Line 6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8" name="Line 6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9" name="Line 6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0" name="Line 6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1" name="Line 6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2" name="Line 69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3" name="Line 6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4" name="Line 69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5" name="Line 6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6" name="Line 6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7" name="Line 6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8" name="Line 69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9" name="Line 6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0" name="Line 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1" name="Line 6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2" name="Line 69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3" name="Line 6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4" name="Line 69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5" name="Line 6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6" name="Line 69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7" name="Line 6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8" name="Line 69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9" name="Line 6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80" name="Line 6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1" name="Line 6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2" name="Line 6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3" name="Line 6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4" name="Line 6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5" name="Line 6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6" name="Line 69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7" name="Line 6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8" name="Line 69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9" name="Line 6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0" name="Line 6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1" name="Line 6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2" name="Line 69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3" name="Line 6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4" name="Line 69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5" name="Line 6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6" name="Line 69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7" name="Line 6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8" name="Line 69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9" name="Line 6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400" name="Line 6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401" name="Line 6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402" name="Line 69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403" name="Line 6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404" name="Line 69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405" name="Text Box 3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06" name="Line 67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407" name="Line 68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08" name="Line 69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09" name="Line 67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0" name="Line 6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1" name="Line 6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2" name="Line 69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3" name="Line 6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4" name="Line 69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5" name="Line 6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6" name="Line 69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7" name="Line 6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8" name="Line 69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9" name="Line 6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0" name="Line 6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1" name="Line 6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2" name="Line 69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3" name="Line 6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4" name="Line 69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5" name="Line 6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6" name="Line 69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7" name="Line 6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8" name="Line 69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9" name="Line 6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0" name="Line 6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1" name="Line 6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2" name="Line 69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3" name="Line 6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4" name="Line 6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5" name="Line 6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6" name="Line 6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7" name="Line 6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8" name="Line 69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9" name="Line 6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0" name="Line 6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1" name="Line 6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2" name="Line 69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3" name="Line 6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4" name="Line 69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5" name="Line 6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6" name="Line 6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7" name="Line 6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8" name="Line 69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9" name="Line 6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0" name="Line 6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1" name="Line 6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2" name="Line 69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3" name="Line 6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4" name="Line 69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55" name="Line 6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56" name="Line 6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57" name="Line 6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58" name="Line 69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59" name="Line 6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0" name="Line 6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1" name="Line 6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2" name="Line 69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3" name="Line 6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4" name="Line 6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5" name="Line 6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6" name="Line 6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7" name="Line 6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8" name="Line 69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9" name="Line 6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0" name="Line 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1" name="Line 6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2" name="Line 69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3" name="Line 6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4" name="Line 6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5" name="Line 6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6" name="Line 69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7" name="Line 6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8" name="Line 69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9" name="Line 6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0" name="Line 6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1" name="Line 6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2" name="Line 69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3" name="Line 6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4" name="Line 6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5" name="Line 6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6" name="Line 69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7" name="Line 6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8" name="Line 69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9" name="Line 6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0" name="Line 6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1" name="Line 6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2" name="Line 69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3" name="Line 6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4" name="Line 69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5" name="Line 6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6" name="Line 69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7" name="Line 6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8" name="Line 69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9" name="Line 6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500" name="Line 6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501" name="Line 6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502" name="Line 69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3" name="Line 6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04" name="Line 69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5" name="Line 6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06" name="Line 69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7" name="Line 6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08" name="Line 69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9" name="Line 6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0" name="Line 6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1" name="Line 6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2" name="Line 69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3" name="Line 6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4" name="Line 69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5" name="Line 6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6" name="Line 69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7" name="Line 6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8" name="Line 6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9" name="Line 6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0" name="Line 6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1" name="Line 6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2" name="Line 69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3" name="Line 6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4" name="Line 69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5" name="Line 6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6" name="Line 69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7" name="Line 6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8" name="Line 69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9" name="Line 6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0" name="Line 6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1" name="Line 6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2" name="Line 69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3" name="Line 6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4" name="Line 69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5" name="Line 6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6" name="Line 69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7" name="Line 6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8" name="Line 69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9" name="Line 6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0" name="Line 6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1" name="Line 6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2" name="Line 69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3" name="Line 6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4" name="Line 69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5" name="Line 6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6" name="Line 69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7" name="Line 6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8" name="Line 69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9" name="Line 6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0" name="Line 6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1" name="Line 6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2" name="Line 69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3" name="Line 6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4" name="Line 69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5" name="Line 6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6" name="Line 69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7" name="Line 6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8" name="Line 69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9" name="Line 6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0" name="Line 6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1" name="Line 6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2" name="Line 69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3" name="Line 6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4" name="Line 69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5" name="Line 6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6" name="Line 69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7" name="Line 6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8" name="Line 69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9" name="Line 6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0" name="Line 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1" name="Line 6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2" name="Line 69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3" name="Line 6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4" name="Line 69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5" name="Line 6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6" name="Line 69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7" name="Line 6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8" name="Line 69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9" name="Line 6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0" name="Line 6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1" name="Line 6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2" name="Line 69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3" name="Line 6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4" name="Line 69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5" name="Line 6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6" name="Line 69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7" name="Line 6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8" name="Line 69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9" name="Line 6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0" name="Line 6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1" name="Line 6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2" name="Line 69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3" name="Line 6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4" name="Line 69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5" name="Line 6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6" name="Line 69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7" name="Line 6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8" name="Line 69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599" name="Line 6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0" name="Line 6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1" name="Line 6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2" name="Line 6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3" name="Line 6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4" name="Line 69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5" name="Line 6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6" name="Line 69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7" name="Line 6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8" name="Line 69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9" name="Line 6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0" name="Line 6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1" name="Line 6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2" name="Line 69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3" name="Line 6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4" name="Line 69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5" name="Line 6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6" name="Line 69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7" name="Line 6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8" name="Line 69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9" name="Line 6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0" name="Line 6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1" name="Line 6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2" name="Line 69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3" name="Line 6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4" name="Line 69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5" name="Line 6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6" name="Line 69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7" name="Line 6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8" name="Line 69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9" name="Line 6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0" name="Line 6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1" name="Line 6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2" name="Line 69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3" name="Line 6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4" name="Line 69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5" name="Line 6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6" name="Line 69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7" name="Line 6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8" name="Line 69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9" name="Line 6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0" name="Line 6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41" name="Line 6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2" name="Line 69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43" name="Line 6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4" name="Line 69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45" name="Line 6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6" name="Line 69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47" name="Line 6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48" name="Line 69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49" name="Line 6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0" name="Line 6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1" name="Line 6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2" name="Line 69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3" name="Line 6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4" name="Line 6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5" name="Line 6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6" name="Line 69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7" name="Line 6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8" name="Line 69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9" name="Line 67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0" name="Line 6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1" name="Line 6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2" name="Line 69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3" name="Line 6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4" name="Line 6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5" name="Line 6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6" name="Line 69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7" name="Line 6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8" name="Line 69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9" name="Line 67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0" name="Line 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1" name="Line 6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2" name="Line 69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3" name="Line 6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4" name="Line 6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5" name="Line 6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6" name="Line 69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7" name="Line 6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8" name="Line 69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9" name="Line 6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0" name="Line 6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1" name="Line 6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2" name="Line 69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3" name="Line 6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4" name="Line 69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5" name="Line 6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6" name="Line 69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7" name="Line 6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8" name="Line 69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9" name="Line 6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90" name="Line 6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91" name="Line 6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92" name="Line 69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93" name="Line 6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94" name="Line 6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695" name="Line 6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696" name="Line 6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697" name="Line 6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698" name="Line 6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699" name="Line 6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0" name="Line 6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1" name="Line 6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2" name="Line 6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3" name="Line 67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4" name="Line 6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5" name="Line 6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6" name="Line 6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7" name="Line 6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8" name="Line 6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9" name="Line 6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0" name="Line 6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1" name="Line 6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2" name="Line 6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3" name="Line 6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4" name="Line 6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5" name="Line 67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6" name="Line 6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7" name="Line 6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8" name="Line 6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9" name="Line 6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0" name="Line 6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1" name="Line 6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2" name="Line 6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3" name="Line 6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4" name="Line 6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5" name="Line 6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6" name="Line 6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7" name="Line 6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8" name="Line 6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9" name="Line 6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0" name="Line 6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1" name="Line 6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2" name="Line 6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3" name="Line 6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4" name="Line 6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5" name="Line 67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6" name="Line 6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7" name="Line 6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8" name="Line 6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9" name="Line 6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40" name="Line 6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41" name="Line 6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42" name="Line 6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3" name="Line 67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44" name="Line 6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5" name="Line 67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46" name="Line 6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7" name="Line 6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48" name="Line 6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9" name="Line 6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0" name="Line 6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1" name="Line 6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2" name="Line 6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3" name="Line 6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4" name="Line 6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5" name="Line 6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6" name="Line 6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7" name="Line 6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8" name="Line 6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9" name="Line 6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0" name="Line 6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61" name="Line 6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2" name="Line 6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63" name="Line 6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4" name="Line 6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65" name="Line 6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6" name="Line 6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767" name="Text Box 3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68" name="Line 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769" name="Line 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0" name="Line 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1" name="Line 6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2" name="Line 6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3" name="Line 6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4" name="Line 6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5" name="Line 6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6" name="Line 6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7" name="Line 67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8" name="Line 6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9" name="Line 6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0" name="Line 6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1" name="Line 6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2" name="Line 6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3" name="Line 6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4" name="Line 6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5" name="Line 67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6" name="Line 6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7" name="Line 6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8" name="Line 6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9" name="Line 6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0" name="Line 6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1" name="Line 6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2" name="Line 6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3" name="Line 67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4" name="Line 6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5" name="Line 67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6" name="Line 6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7" name="Line 6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8" name="Line 6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9" name="Line 6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0" name="Line 6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1" name="Line 6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2" name="Line 6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3" name="Line 67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4" name="Line 6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5" name="Line 67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6" name="Line 6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7" name="Line 6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8" name="Line 6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9" name="Line 6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0" name="Line 6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11" name="Line 6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2" name="Line 6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13" name="Line 67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4" name="Line 6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15" name="Line 6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6" name="Line 6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17" name="Line 6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18" name="Line 6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19" name="Line 6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0" name="Line 6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1" name="Line 6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2" name="Line 6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3" name="Line 67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4" name="Line 6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5" name="Line 67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6" name="Line 6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7" name="Line 6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8" name="Line 6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9" name="Line 67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0" name="Line 6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1" name="Line 6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2" name="Line 6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3" name="Line 67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4" name="Line 6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5" name="Line 6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6" name="Line 6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7" name="Line 6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8" name="Line 6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9" name="Line 67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0" name="Line 6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1" name="Line 6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2" name="Line 6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3" name="Line 6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4" name="Line 6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5" name="Line 6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6" name="Line 6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7" name="Line 6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8" name="Line 6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9" name="Line 6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0" name="Line 6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1" name="Line 6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2" name="Line 6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3" name="Line 6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4" name="Line 6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5" name="Line 67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6" name="Line 6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7" name="Line 6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8" name="Line 6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9" name="Line 6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60" name="Line 6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61" name="Line 6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62" name="Line 6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63" name="Line 67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64" name="Line 6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65" name="Line 67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66" name="Line 6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67" name="Line 6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68" name="Line 6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69" name="Line 6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0" name="Line 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1" name="Line 6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2" name="Line 6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3" name="Line 6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4" name="Line 6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5" name="Line 67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6" name="Line 6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7" name="Line 6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8" name="Line 6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9" name="Line 6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0" name="Line 6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1" name="Line 6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2" name="Line 6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3" name="Line 6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4" name="Line 6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5" name="Line 67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6" name="Line 6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7" name="Line 6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8" name="Line 6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9" name="Line 67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0" name="Line 6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1" name="Line 6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2" name="Line 6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3" name="Line 67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4" name="Line 6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5" name="Line 6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6" name="Line 6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7" name="Line 6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8" name="Line 6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9" name="Line 67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0" name="Line 6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1" name="Line 6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2" name="Line 6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3" name="Line 67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4" name="Line 6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5" name="Line 6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6" name="Line 6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7" name="Line 6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8" name="Line 6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9" name="Line 6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10" name="Line 6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11" name="Line 6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12" name="Line 6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3" name="Line 67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14" name="Line 6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5" name="Line 67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16" name="Line 69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7" name="Line 6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18" name="Line 6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9" name="Line 6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0" name="Line 6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1" name="Line 6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2" name="Line 6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3" name="Line 67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4" name="Line 6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5" name="Line 67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6" name="Line 6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7" name="Line 6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8" name="Line 6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9" name="Line 6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0" name="Line 6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1" name="Line 6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2" name="Line 6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3" name="Line 6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4" name="Line 6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5" name="Line 6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6" name="Line 6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7" name="Line 6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8" name="Line 6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9" name="Line 67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0" name="Line 6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1" name="Line 6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2" name="Line 6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3" name="Line 6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4" name="Line 6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5" name="Line 67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6" name="Line 6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7" name="Line 67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8" name="Line 6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9" name="Line 6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0" name="Line 6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1" name="Line 6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2" name="Line 6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3" name="Line 6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4" name="Line 6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5" name="Line 67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6" name="Line 6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7" name="Line 6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8" name="Line 6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9" name="Line 67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60" name="Line 6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1" name="Line 6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2" name="Line 6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3" name="Line 6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4" name="Line 6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5" name="Line 67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6" name="Line 6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7" name="Line 6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8" name="Line 6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9" name="Line 6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0" name="Line 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1" name="Line 6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2" name="Line 6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3" name="Line 6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4" name="Line 6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5" name="Line 67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6" name="Line 6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7" name="Line 6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8" name="Line 6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9" name="Line 6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0" name="Line 6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1" name="Line 67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2" name="Line 6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3" name="Line 67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4" name="Line 6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5" name="Line 6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6" name="Line 6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7" name="Line 6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8" name="Line 6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9" name="Line 6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0" name="Line 6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1" name="Line 67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2" name="Line 6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3" name="Line 67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4" name="Line 6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5" name="Line 6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6" name="Line 6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7" name="Line 67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8" name="Line 6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9" name="Line 6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0" name="Line 6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1" name="Line 6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2" name="Line 6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3" name="Line 6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4" name="Line 6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5" name="Line 67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6" name="Line 6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7" name="Line 67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8" name="Line 6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09" name="Line 6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0" name="Line 6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1" name="Line 6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2" name="Line 6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3" name="Line 6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4" name="Line 6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5" name="Line 67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6" name="Line 6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7" name="Line 67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8" name="Line 6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9" name="Line 67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0" name="Line 6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1" name="Line 6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2" name="Line 6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3" name="Line 6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4" name="Line 6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5" name="Line 67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6" name="Line 6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7" name="Line 6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8" name="Line 6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9" name="Line 67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0" name="Line 6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1" name="Line 6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2" name="Line 6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3" name="Line 6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4" name="Line 6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5" name="Line 67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6" name="Line 6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7" name="Line 67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8" name="Line 6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9" name="Line 67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0" name="Line 6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1" name="Line 6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2" name="Line 6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3" name="Line 6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4" name="Line 6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5" name="Line 6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6" name="Line 6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7" name="Line 67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8" name="Line 6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9" name="Line 67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0" name="Line 6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51" name="Line 6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2" name="Line 6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53" name="Line 67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4" name="Line 6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55" name="Line 6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6" name="Line 6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57" name="Line 6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58" name="Line 6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59" name="Line 67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0" name="Line 6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1" name="Line 67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2" name="Line 6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3" name="Line 67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4" name="Line 6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5" name="Line 6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6" name="Line 6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7" name="Line 67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8" name="Line 6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9" name="Line 6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0" name="Line 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1" name="Line 6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2" name="Line 6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3" name="Line 67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4" name="Line 6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5" name="Line 6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6" name="Line 6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7" name="Line 67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8" name="Line 6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9" name="Line 67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0" name="Line 6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1" name="Line 6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2" name="Line 6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3" name="Line 6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4" name="Line 6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5" name="Line 6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6" name="Line 6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7" name="Line 67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8" name="Line 69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9" name="Line 6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0" name="Line 6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1" name="Line 67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2" name="Line 6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3" name="Line 6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4" name="Line 6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5" name="Line 6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6" name="Line 6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7" name="Line 67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8" name="Line 6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9" name="Line 6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100" name="Line 6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101" name="Line 67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102" name="Line 6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103" name="Line 67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104" name="Line 6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05" name="Line 6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06" name="Line 6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07" name="Line 6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08" name="Line 6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09" name="Line 67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0" name="Line 6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1" name="Line 6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2" name="Line 6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3" name="Line 67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4" name="Line 6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5" name="Line 67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6" name="Line 6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7" name="Line 6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8" name="Line 6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9" name="Line 67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0" name="Line 6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1" name="Line 67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2" name="Line 6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3" name="Line 6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4" name="Line 6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5" name="Line 6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6" name="Line 6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7" name="Line 6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8" name="Line 6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5129" name="Text Box 3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0" name="Line 6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1" name="Line 6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2" name="Line 67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3" name="Line 6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4" name="Line 67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5" name="Line 6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6" name="Line 67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7" name="Line 6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8" name="Line 6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9" name="Line 6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0" name="Line 6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1" name="Line 6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2" name="Line 67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3" name="Line 6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4" name="Line 67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5" name="Line 6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6" name="Line 67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7" name="Line 69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8" name="Line 6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9" name="Line 6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0" name="Line 67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1" name="Line 69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2" name="Line 67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3" name="Line 6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4" name="Line 67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5" name="Line 6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6" name="Line 67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7" name="Line 69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8" name="Line 6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9" name="Line 6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0" name="Line 67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1" name="Line 6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2" name="Line 67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3" name="Line 6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4" name="Line 67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5" name="Line 6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6" name="Line 67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7" name="Line 6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8" name="Line 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9" name="Line 6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0" name="Line 67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1" name="Line 6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2" name="Line 67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3" name="Line 6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4" name="Line 67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5" name="Line 6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6" name="Line 67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7" name="Line 6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78" name="Line 6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79" name="Line 6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0" name="Line 67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1" name="Line 6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2" name="Line 67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3" name="Line 6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4" name="Line 67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5" name="Line 6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6" name="Line 67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7" name="Line 6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8" name="Line 6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9" name="Line 6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0" name="Line 67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1" name="Line 6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2" name="Line 67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3" name="Line 6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4" name="Line 67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5" name="Line 6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6" name="Line 67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7" name="Line 6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8" name="Line 6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9" name="Line 6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0" name="Line 67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1" name="Line 6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2" name="Line 67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3" name="Line 6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4" name="Line 67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5" name="Line 6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6" name="Line 67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7" name="Line 69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8" name="Line 6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9" name="Line 6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0" name="Line 67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1" name="Line 6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2" name="Line 67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3" name="Line 6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4" name="Line 67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5" name="Line 6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6" name="Line 67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7" name="Line 6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8" name="Line 6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9" name="Line 6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20" name="Line 67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21" name="Line 6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22" name="Line 67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23" name="Line 6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24" name="Line 67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25" name="Line 6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26" name="Line 67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27" name="Line 6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28" name="Line 6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29" name="Line 6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0" name="Line 67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1" name="Line 6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2" name="Line 67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3" name="Line 6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4" name="Line 67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5" name="Line 6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6" name="Line 67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7" name="Line 6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8" name="Line 6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9" name="Line 6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0" name="Line 67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1" name="Line 6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2" name="Line 67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3" name="Line 6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4" name="Line 67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5" name="Line 6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6" name="Line 67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7" name="Line 6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8" name="Line 6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9" name="Line 6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0" name="Line 67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1" name="Line 6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2" name="Line 67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3" name="Line 6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4" name="Line 67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5" name="Line 6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6" name="Line 67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7" name="Line 69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8" name="Line 6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9" name="Line 6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0" name="Line 67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1" name="Line 69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2" name="Line 67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3" name="Line 6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4" name="Line 67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5" name="Line 6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6" name="Line 67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7" name="Line 69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8" name="Line 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9" name="Line 6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70" name="Line 67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71" name="Line 6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72" name="Line 67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73" name="Line 6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74" name="Line 67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75" name="Line 6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76" name="Line 67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77" name="Line 69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78" name="Line 6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79" name="Line 6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0" name="Line 67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1" name="Line 6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2" name="Line 67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3" name="Line 6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4" name="Line 67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5" name="Line 6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6" name="Line 67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7" name="Line 6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8" name="Line 6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9" name="Line 6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0" name="Line 67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1" name="Line 6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2" name="Line 6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3" name="Line 6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4" name="Line 67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5" name="Line 6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6" name="Line 67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7" name="Line 6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8" name="Line 6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9" name="Line 6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0" name="Line 67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1" name="Line 6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2" name="Line 6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3" name="Line 6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4" name="Line 67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5" name="Line 6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6" name="Line 67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7" name="Line 6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8" name="Line 6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9" name="Line 6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0" name="Line 67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1" name="Line 6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2" name="Line 67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3" name="Line 6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4" name="Line 67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5" name="Line 6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6" name="Line 67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7" name="Line 6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8" name="Line 6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9" name="Line 6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20" name="Line 67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21" name="Line 6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2" name="Line 67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3" name="Line 6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4" name="Line 67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5" name="Line 6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6" name="Line 67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7" name="Line 6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8" name="Line 6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9" name="Line 6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0" name="Line 67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1" name="Line 6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2" name="Line 67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3" name="Line 6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4" name="Line 67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5" name="Line 6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6" name="Line 67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7" name="Line 6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8" name="Line 6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9" name="Line 6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0" name="Line 67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1" name="Line 6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2" name="Line 67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3" name="Line 6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4" name="Line 67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5" name="Line 6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6" name="Line 67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7" name="Line 6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8" name="Line 6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9" name="Line 6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0" name="Line 67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1" name="Line 6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2" name="Line 67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3" name="Line 6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4" name="Line 6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5" name="Line 6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6" name="Line 67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7" name="Line 6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8" name="Line 6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9" name="Line 6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0" name="Line 67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1" name="Line 6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2" name="Line 67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3" name="Line 6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4" name="Line 6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5" name="Line 6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6" name="Line 67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7" name="Line 6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8" name="Line 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9" name="Line 6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0" name="Line 67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1" name="Line 6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2" name="Line 67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3" name="Line 6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4" name="Line 6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5" name="Line 6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6" name="Line 67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7" name="Line 6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8" name="Line 6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9" name="Line 6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0" name="Line 67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1" name="Line 6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2" name="Line 67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3" name="Line 6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4" name="Line 67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5" name="Line 6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6" name="Line 67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7" name="Line 6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8" name="Line 6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9" name="Line 6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0" name="Line 67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1" name="Line 6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2" name="Line 67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3" name="Line 6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4" name="Line 67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5" name="Line 6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6" name="Line 67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7" name="Line 6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8" name="Line 6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9" name="Line 6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0" name="Line 67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1" name="Line 6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2" name="Line 67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3" name="Line 6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4" name="Line 67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5" name="Line 6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6" name="Line 67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7" name="Line 6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8" name="Line 6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9" name="Line 6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0" name="Line 67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1" name="Line 6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2" name="Line 67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3" name="Line 6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4" name="Line 67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5" name="Line 6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6" name="Line 67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7" name="Line 6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18" name="Line 6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19" name="Line 6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0" name="Line 67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1" name="Line 6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2" name="Line 67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3" name="Line 6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4" name="Line 67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5" name="Line 6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6" name="Line 67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7" name="Line 6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8" name="Line 6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9" name="Line 6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0" name="Line 67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1" name="Line 6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2" name="Line 67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3" name="Line 6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4" name="Line 67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5" name="Line 6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6" name="Line 67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7" name="Line 6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8" name="Line 6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9" name="Line 6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0" name="Line 67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1" name="Line 6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2" name="Line 67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3" name="Line 6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4" name="Line 67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5" name="Line 6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6" name="Line 67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7" name="Line 6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8" name="Line 6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9" name="Line 6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0" name="Line 67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1" name="Line 6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2" name="Line 67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3" name="Line 6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4" name="Line 67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5" name="Line 6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6" name="Line 67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7" name="Line 6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8" name="Line 6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9" name="Line 6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60" name="Line 67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61" name="Line 6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62" name="Line 67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63" name="Line 6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64" name="Line 67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65" name="Line 6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66" name="Line 6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67" name="Line 6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68" name="Line 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69" name="Line 6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0" name="Line 67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1" name="Line 6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2" name="Line 67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3" name="Line 6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4" name="Line 67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5" name="Line 6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6" name="Line 6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7" name="Line 6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8" name="Line 6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9" name="Line 6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0" name="Line 67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1" name="Line 6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2" name="Line 67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3" name="Line 6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4" name="Line 67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5" name="Line 6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6" name="Line 6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7" name="Line 6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8" name="Line 6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9" name="Line 6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5490" name="Text Box 33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1" name="Line 6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5492" name="Line 68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3" name="Line 6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4" name="Line 67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5" name="Line 6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6" name="Line 6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7" name="Line 6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8" name="Line 6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9" name="Line 6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0" name="Line 67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1" name="Line 6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2" name="Line 67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3" name="Line 6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4" name="Line 67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5" name="Line 6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6" name="Line 6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7" name="Line 6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8" name="Line 6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9" name="Line 6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0" name="Line 67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1" name="Line 6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2" name="Line 67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3" name="Line 6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4" name="Line 67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5" name="Line 6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6" name="Line 67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7" name="Line 6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8" name="Line 6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9" name="Line 6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0" name="Line 67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1" name="Line 6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2" name="Line 67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3" name="Line 6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4" name="Line 67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5" name="Line 6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6" name="Line 67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7" name="Line 6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8" name="Line 6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9" name="Line 6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0" name="Line 67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1" name="Line 6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2" name="Line 67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3" name="Line 6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4" name="Line 67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5" name="Line 6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6" name="Line 67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7" name="Line 6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8" name="Line 6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9" name="Line 6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0" name="Line 67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1" name="Line 6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2" name="Line 6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3" name="Line 6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4" name="Line 6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5" name="Line 6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6" name="Line 67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7" name="Line 6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8" name="Line 6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9" name="Line 6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0" name="Line 6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1" name="Line 6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2" name="Line 67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3" name="Line 6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4" name="Line 67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5" name="Line 6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6" name="Line 6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7" name="Line 6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8" name="Line 6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9" name="Line 6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0" name="Line 67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1" name="Line 6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2" name="Line 67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3" name="Line 6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4" name="Line 67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5" name="Line 6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6" name="Line 6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7" name="Line 6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8" name="Line 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9" name="Line 6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0" name="Line 67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1" name="Line 6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2" name="Line 67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3" name="Line 6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4" name="Line 67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5" name="Line 6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6" name="Line 6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7" name="Line 6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8" name="Line 6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9" name="Line 6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0" name="Line 67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1" name="Line 6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2" name="Line 67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3" name="Line 6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4" name="Line 67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5" name="Line 6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6" name="Line 6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7" name="Line 6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88" name="Line 6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89" name="Line 6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0" name="Line 67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1" name="Line 6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2" name="Line 67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3" name="Line 6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4" name="Line 6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5" name="Line 6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6" name="Line 6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7" name="Line 6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8" name="Line 6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9" name="Line 6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0" name="Line 67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1" name="Line 6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2" name="Line 67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3" name="Line 6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4" name="Line 67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5" name="Line 6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6" name="Line 67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7" name="Line 6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8" name="Line 6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9" name="Line 6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0" name="Line 67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1" name="Line 6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2" name="Line 67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3" name="Line 6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4" name="Line 67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5" name="Line 6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6" name="Line 67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7" name="Line 6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8" name="Line 6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9" name="Line 6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0" name="Line 67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1" name="Line 6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2" name="Line 67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3" name="Line 6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4" name="Line 67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5" name="Line 6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6" name="Line 6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7" name="Line 6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8" name="Line 6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9" name="Line 6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30" name="Line 67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31" name="Line 6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32" name="Line 67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33" name="Line 6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34" name="Line 67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35" name="Line 6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36" name="Line 67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37" name="Line 6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38" name="Line 6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39" name="Line 6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0" name="Line 67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1" name="Line 6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2" name="Line 67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3" name="Line 6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4" name="Line 67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5" name="Line 6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6" name="Line 6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7" name="Line 6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8" name="Line 6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9" name="Line 6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0" name="Line 67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1" name="Line 6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2" name="Line 67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3" name="Line 6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4" name="Line 67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5" name="Line 6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6" name="Line 67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7" name="Line 6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8" name="Line 6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9" name="Line 6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0" name="Line 67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1" name="Line 6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2" name="Line 67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3" name="Line 6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4" name="Line 67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5" name="Line 6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6" name="Line 6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7" name="Line 6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8" name="Line 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9" name="Line 6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0" name="Line 67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1" name="Line 6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2" name="Line 67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3" name="Line 6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4" name="Line 67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5" name="Line 6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6" name="Line 67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7" name="Line 6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8" name="Line 6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9" name="Line 6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80" name="Line 67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81" name="Line 6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82" name="Line 67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83" name="Line 6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84" name="Line 67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85" name="Line 6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86" name="Line 67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87" name="Line 6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88" name="Line 6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89" name="Line 6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0" name="Line 67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1" name="Line 6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2" name="Line 67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3" name="Line 6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4" name="Line 67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5" name="Line 6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6" name="Line 67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7" name="Line 6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8" name="Line 6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9" name="Line 6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0" name="Line 67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1" name="Line 6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2" name="Line 67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3" name="Line 6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4" name="Line 67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5" name="Line 6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6" name="Line 67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7" name="Line 6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8" name="Line 6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9" name="Line 6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0" name="Line 67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1" name="Line 6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2" name="Line 67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3" name="Line 6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4" name="Line 67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5" name="Line 6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6" name="Line 67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7" name="Line 6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8" name="Line 6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9" name="Line 6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0" name="Line 67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1" name="Line 6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2" name="Line 67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3" name="Line 6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4" name="Line 6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5" name="Line 6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6" name="Line 67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7" name="Line 6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8" name="Line 6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9" name="Line 6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30" name="Line 67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31" name="Line 6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2" name="Line 67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3" name="Line 6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4" name="Line 6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5" name="Line 6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6" name="Line 67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7" name="Line 6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8" name="Line 6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9" name="Line 6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0" name="Line 67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1" name="Line 6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2" name="Line 67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3" name="Line 6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4" name="Line 67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5" name="Line 6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6" name="Line 6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7" name="Line 6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8" name="Line 6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9" name="Line 6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0" name="Line 67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1" name="Line 6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2" name="Line 67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3" name="Line 6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4" name="Line 67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5" name="Line 6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6" name="Line 6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7" name="Line 6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8" name="Line 6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9" name="Line 6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0" name="Line 67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1" name="Line 6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2" name="Line 67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3" name="Line 6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4" name="Line 67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5" name="Line 6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6" name="Line 67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7" name="Line 6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8" name="Line 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9" name="Line 6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0" name="Line 67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1" name="Line 6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2" name="Line 67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3" name="Line 6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4" name="Line 67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5" name="Line 6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6" name="Line 6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7" name="Line 6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8" name="Line 6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9" name="Line 6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0" name="Line 67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1" name="Line 6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2" name="Line 67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3" name="Line 6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4" name="Line 67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5" name="Line 6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6" name="Line 67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7" name="Line 6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8" name="Line 6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9" name="Line 6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0" name="Line 67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1" name="Line 6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2" name="Line 67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3" name="Line 6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4" name="Line 67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5" name="Line 6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6" name="Line 67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7" name="Line 6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8" name="Line 6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9" name="Line 6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0" name="Line 67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1" name="Line 6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2" name="Line 67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3" name="Line 6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4" name="Line 6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5" name="Line 6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6" name="Line 67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7" name="Line 6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8" name="Line 6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9" name="Line 6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0" name="Line 67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1" name="Line 6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2" name="Line 67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3" name="Line 6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4" name="Line 67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5" name="Line 6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6" name="Line 67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7" name="Line 6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8" name="Line 6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9" name="Line 6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0" name="Line 67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1" name="Line 6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2" name="Line 6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3" name="Line 6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4" name="Line 67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5" name="Line 6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6" name="Line 6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7" name="Line 6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28" name="Line 6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29" name="Line 6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0" name="Line 6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1" name="Line 6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2" name="Line 6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3" name="Line 6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4" name="Line 67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5" name="Line 6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6" name="Line 67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7" name="Line 6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8" name="Line 6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9" name="Line 6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0" name="Line 67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1" name="Line 6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2" name="Line 6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3" name="Line 6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4" name="Line 67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5" name="Line 6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6" name="Line 67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7" name="Line 6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8" name="Line 6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9" name="Line 6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50" name="Line 67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51" name="Line 6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5852" name="Text Box 33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53" name="Line 6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5854" name="Line 68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55" name="Line 6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56" name="Line 67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57" name="Line 6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58" name="Line 6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59" name="Line 6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0" name="Line 67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1" name="Line 6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2" name="Line 67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3" name="Line 6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4" name="Line 67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5" name="Line 6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6" name="Line 67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7" name="Line 6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8" name="Line 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9" name="Line 6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0" name="Line 67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1" name="Line 6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2" name="Line 67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3" name="Line 6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4" name="Line 67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5" name="Line 6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6" name="Line 67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7" name="Line 6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8" name="Line 6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9" name="Line 6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0" name="Line 67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1" name="Line 6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2" name="Line 67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3" name="Line 6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4" name="Line 67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5" name="Line 6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6" name="Line 67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7" name="Line 6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8" name="Line 6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9" name="Line 6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0" name="Line 67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1" name="Line 6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2" name="Line 67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3" name="Line 6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4" name="Line 67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5" name="Line 6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6" name="Line 67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7" name="Line 6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8" name="Line 6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9" name="Line 6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00" name="Line 67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01" name="Line 6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2" name="Line 67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3" name="Line 6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4" name="Line 67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5" name="Line 6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6" name="Line 67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7" name="Line 6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8" name="Line 6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9" name="Line 6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0" name="Line 67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1" name="Line 6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2" name="Line 67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3" name="Line 6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4" name="Line 67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5" name="Line 6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6" name="Line 67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7" name="Line 6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8" name="Line 6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9" name="Line 6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0" name="Line 67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1" name="Line 6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2" name="Line 67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3" name="Line 6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4" name="Line 67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5" name="Line 6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6" name="Line 67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7" name="Line 6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8" name="Line 6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9" name="Line 6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0" name="Line 67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1" name="Line 6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2" name="Line 67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3" name="Line 6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4" name="Line 67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5" name="Line 6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6" name="Line 67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7" name="Line 6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8" name="Line 6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9" name="Line 6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0" name="Line 67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1" name="Line 6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2" name="Line 67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3" name="Line 6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4" name="Line 67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5" name="Line 6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6" name="Line 67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7" name="Line 6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8" name="Line 6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9" name="Line 6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0" name="Line 67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1" name="Line 6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2" name="Line 67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3" name="Line 6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4" name="Line 67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5" name="Line 6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6" name="Line 67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7" name="Line 6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8" name="Line 6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9" name="Line 6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0" name="Line 67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1" name="Line 6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2" name="Line 67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3" name="Line 6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4" name="Line 67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5" name="Line 6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6" name="Line 67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7" name="Line 6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8" name="Line 6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9" name="Line 6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0" name="Line 67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1" name="Line 6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2" name="Line 67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3" name="Line 6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4" name="Line 67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5" name="Line 6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6" name="Line 6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7" name="Line 6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8" name="Line 6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9" name="Line 6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0" name="Line 67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1" name="Line 6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2" name="Line 67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3" name="Line 69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4" name="Line 67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5" name="Line 6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6" name="Line 67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7" name="Line 6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8" name="Line 6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9" name="Line 6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0" name="Line 67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1" name="Line 6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2" name="Line 67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3" name="Line 6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4" name="Line 67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5" name="Line 6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6" name="Line 67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7" name="Line 6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5998" name="Line 6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5999" name="Line 6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0" name="Line 67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1" name="Line 6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2" name="Line 67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3" name="Line 6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4" name="Line 67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5" name="Line 6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6" name="Line 67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7" name="Line 6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8" name="Line 6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9" name="Line 6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0" name="Line 67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1" name="Line 6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2" name="Line 67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3" name="Line 6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4" name="Line 67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5" name="Line 69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6" name="Line 67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7" name="Line 6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8" name="Line 6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9" name="Line 6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0" name="Line 67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1" name="Line 6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2" name="Line 67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3" name="Line 6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4" name="Line 67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5" name="Line 6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6" name="Line 67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7" name="Line 6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8" name="Line 6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9" name="Line 6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0" name="Line 67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1" name="Line 6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2" name="Line 67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3" name="Line 69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4" name="Line 67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5" name="Line 69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6" name="Line 6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7" name="Line 6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8" name="Line 6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9" name="Line 6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40" name="Line 67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41" name="Line 6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42" name="Line 67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43" name="Line 6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44" name="Line 6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45" name="Line 69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46" name="Line 67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47" name="Line 69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48" name="Line 6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49" name="Line 6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0" name="Line 67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1" name="Line 6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2" name="Line 67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3" name="Line 6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4" name="Line 67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5" name="Line 6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6" name="Line 6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7" name="Line 6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8" name="Line 6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9" name="Line 6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0" name="Line 67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1" name="Line 6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2" name="Line 67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3" name="Line 6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4" name="Line 67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5" name="Line 6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6" name="Line 6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7" name="Line 6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8" name="Line 6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9" name="Line 6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0" name="Line 67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1" name="Line 6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2" name="Line 67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3" name="Line 6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4" name="Line 67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5" name="Line 6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6" name="Line 6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7" name="Line 6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8" name="Line 6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9" name="Line 6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0" name="Line 67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1" name="Line 6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2" name="Line 67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3" name="Line 69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4" name="Line 67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5" name="Line 69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6" name="Line 67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7" name="Line 69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8" name="Line 6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9" name="Line 6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90" name="Line 67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91" name="Line 6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92" name="Line 67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93" name="Line 69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094" name="Line 67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095" name="Line 69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096" name="Line 67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097" name="Line 6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098" name="Line 6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099" name="Line 6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0" name="Line 67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1" name="Line 6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2" name="Line 67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3" name="Line 69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4" name="Line 67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5" name="Line 6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6" name="Line 67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7" name="Line 6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8" name="Line 6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9" name="Line 6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0" name="Line 67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1" name="Line 6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2" name="Line 67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3" name="Line 69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4" name="Line 67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5" name="Line 6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6" name="Line 67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7" name="Line 6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8" name="Line 6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9" name="Line 6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0" name="Line 67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1" name="Line 6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2" name="Line 67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3" name="Line 6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4" name="Line 67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5" name="Line 69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6" name="Line 67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7" name="Line 6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8" name="Line 6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9" name="Line 6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0" name="Line 67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1" name="Line 6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2" name="Line 67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3" name="Line 6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4" name="Line 67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5" name="Line 6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6" name="Line 67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7" name="Line 6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8" name="Line 6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9" name="Line 6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40" name="Line 67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41" name="Line 6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2" name="Line 67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3" name="Line 6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4" name="Line 67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5" name="Line 6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6" name="Line 67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7" name="Line 69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8" name="Line 6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9" name="Line 6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0" name="Line 6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1" name="Line 6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2" name="Line 67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3" name="Line 6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4" name="Line 67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5" name="Line 6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6" name="Line 67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7" name="Line 69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8" name="Line 6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9" name="Line 6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0" name="Line 67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1" name="Line 6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2" name="Line 67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3" name="Line 6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4" name="Line 67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5" name="Line 6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6" name="Line 67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7" name="Line 6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8" name="Line 6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9" name="Line 6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0" name="Line 67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1" name="Line 6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2" name="Line 67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3" name="Line 6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4" name="Line 67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5" name="Line 6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6" name="Line 67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7" name="Line 6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8" name="Line 6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9" name="Line 6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0" name="Line 67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1" name="Line 6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2" name="Line 67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3" name="Line 69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4" name="Line 67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5" name="Line 6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6" name="Line 67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7" name="Line 6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8" name="Line 6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9" name="Line 6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0" name="Line 67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1" name="Line 6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2" name="Line 67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3" name="Line 6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4" name="Line 6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5" name="Line 6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6" name="Line 67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7" name="Line 69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8" name="Line 6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9" name="Line 6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0" name="Line 67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1" name="Line 6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2" name="Line 67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3" name="Line 6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4" name="Line 67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5" name="Line 6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6" name="Line 67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7" name="Line 69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8" name="Line 6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9" name="Line 6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10" name="Line 67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11" name="Line 69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12" name="Line 67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13" name="Line 6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6214" name="Text Box 3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15" name="Line 67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6216" name="Line 68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ShapeType="1"/>
        </xdr:cNvSpPr>
      </xdr:nvSpPr>
      <xdr:spPr bwMode="auto">
        <a:xfrm flipV="1">
          <a:off x="372618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17" name="Line 69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18" name="Line 6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19" name="Line 6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0" name="Line 6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1" name="Line 6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2" name="Line 67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3" name="Line 69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4" name="Line 67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5" name="Line 6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6" name="Line 67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7" name="Line 6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8" name="Line 6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9" name="Line 6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0" name="Line 67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1" name="Line 6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2" name="Line 67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3" name="Line 69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4" name="Line 67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5" name="Line 6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6" name="Line 67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7" name="Line 6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8" name="Line 6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9" name="Line 6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0" name="Line 67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1" name="Line 6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2" name="Line 67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3" name="Line 6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4" name="Line 67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5" name="Line 69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6" name="Line 67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7" name="Line 69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8" name="Line 6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9" name="Line 6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0" name="Line 6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1" name="Line 6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2" name="Line 67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3" name="Line 6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4" name="Line 67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5" name="Line 69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6" name="Line 67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7" name="Line 69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8" name="Line 67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9" name="Line 6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60" name="Line 67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61" name="Line 69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62" name="Line 67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63" name="Line 69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64" name="Line 67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65" name="Line 6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66" name="Line 67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67" name="Line 69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68" name="Line 6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69" name="Line 6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0" name="Line 67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1" name="Line 6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2" name="Line 67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3" name="Line 6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4" name="Line 67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5" name="Line 6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6" name="Line 67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7" name="Line 69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8" name="Line 6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9" name="Line 6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0" name="Line 67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1" name="Line 69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2" name="Line 67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3" name="Line 69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4" name="Line 67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5" name="Line 6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6" name="Line 67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7" name="Line 6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8" name="Line 67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9" name="Line 6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0" name="Line 6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1" name="Line 6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2" name="Line 67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3" name="Line 6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4" name="Line 67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5" name="Line 6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6" name="Line 67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7" name="Line 6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8" name="Line 6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9" name="Line 6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0" name="Line 6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1" name="Line 6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2" name="Line 67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3" name="Line 6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4" name="Line 67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5" name="Line 69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6" name="Line 67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7" name="Line 69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8" name="Line 6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9" name="Line 6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10" name="Line 6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11" name="Line 69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2" name="Line 67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3" name="Line 6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4" name="Line 67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5" name="Line 69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6" name="Line 6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7" name="Line 69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8" name="Line 6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9" name="Line 6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0" name="Line 67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1" name="Line 69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2" name="Line 67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3" name="Line 6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4" name="Line 67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5" name="Line 69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6" name="Line 67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7" name="Line 6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8" name="Line 6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9" name="Line 6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0" name="Line 67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1" name="Line 69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2" name="Line 67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3" name="Line 6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4" name="Line 67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5" name="Line 6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6" name="Line 67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7" name="Line 6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8" name="Line 6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9" name="Line 6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0" name="Line 6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1" name="Line 6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2" name="Line 67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3" name="Line 6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4" name="Line 67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5" name="Line 6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6" name="Line 67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7" name="Line 69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8" name="Line 6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9" name="Line 6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0" name="Line 67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1" name="Line 6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2" name="Line 67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3" name="Line 69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4" name="Line 67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5" name="Line 6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6" name="Line 67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7" name="Line 69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8" name="Line 6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9" name="Line 6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0" name="Line 67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1" name="Line 6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2" name="Line 67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3" name="Line 6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4" name="Line 67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5" name="Line 6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6" name="Line 67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7" name="Line 6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8" name="Line 6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9" name="Line 6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0" name="Line 67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1" name="Line 6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2" name="Line 67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3" name="Line 69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4" name="Line 67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5" name="Line 6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6" name="Line 67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7" name="Line 6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8" name="Line 6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9" name="Line 6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0" name="Line 67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1" name="Line 6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2" name="Line 67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3" name="Line 69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4" name="Line 67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5" name="Line 6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6" name="Line 67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7" name="Line 69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8" name="Line 6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9" name="Line 6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0" name="Line 67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1" name="Line 6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2" name="Line 67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3" name="Line 69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4" name="Line 67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5" name="Line 6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6" name="Line 67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7" name="Line 69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8" name="Line 6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9" name="Line 6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0" name="Line 67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1" name="Line 6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2" name="Line 67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3" name="Line 69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4" name="Line 67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5" name="Line 6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6" name="Line 67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7" name="Line 69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08" name="Line 6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09" name="Line 6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0" name="Line 67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1" name="Line 6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2" name="Line 67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3" name="Line 6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4" name="Line 67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5" name="Line 6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6" name="Line 67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7" name="Line 6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8" name="Line 6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9" name="Line 6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0" name="Line 67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1" name="Line 6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2" name="Line 67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3" name="Line 6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4" name="Line 67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5" name="Line 6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6" name="Line 67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7" name="Line 6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8" name="Line 6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9" name="Line 6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0" name="Line 67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1" name="Line 6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2" name="Line 67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3" name="Line 6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4" name="Line 67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5" name="Line 6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6" name="Line 67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7" name="Line 69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8" name="Line 6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9" name="Line 6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0" name="Line 67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1" name="Line 6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2" name="Line 67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3" name="Line 69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4" name="Line 67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5" name="Line 6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6" name="Line 67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7" name="Line 6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8" name="Line 6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9" name="Line 6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50" name="Line 67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51" name="Line 6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52" name="Line 6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53" name="Line 69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54" name="Line 67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55" name="Line 69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56" name="Line 67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57" name="Line 6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58" name="Line 6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59" name="Line 6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0" name="Line 67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1" name="Line 6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2" name="Line 67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3" name="Line 6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4" name="Line 67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5" name="Line 6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6" name="Line 67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7" name="Line 6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8" name="Line 6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9" name="Line 6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0" name="Line 67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1" name="Line 6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2" name="Line 67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3" name="Line 69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4" name="Line 67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5" name="Line 6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6" name="Line 67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7" name="Line 69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8" name="Line 6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9" name="Line 6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0" name="Line 67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1" name="Line 6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2" name="Line 67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3" name="Line 69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4" name="Line 67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5" name="Line 6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6" name="Line 67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7" name="Line 6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8" name="Line 6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9" name="Line 6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0" name="Line 67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1" name="Line 6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2" name="Line 67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3" name="Line 69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4" name="Line 67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5" name="Line 6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6" name="Line 67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7" name="Line 69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8" name="Line 6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9" name="Line 6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500" name="Line 67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501" name="Line 6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502" name="Line 6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503" name="Line 6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04" name="Line 67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05" name="Line 6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06" name="Line 67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07" name="Line 69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08" name="Line 6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09" name="Line 6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0" name="Line 67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1" name="Line 6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2" name="Line 67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3" name="Line 69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4" name="Line 67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5" name="Line 69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6" name="Line 67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7" name="Line 69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8" name="Line 6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9" name="Line 6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0" name="Line 67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1" name="Line 69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2" name="Line 6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3" name="Line 69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4" name="Line 6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5" name="Line 69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6" name="Line 67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7" name="Line 69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8" name="Line 6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9" name="Line 6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0" name="Line 67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1" name="Line 6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2" name="Line 67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3" name="Line 6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4" name="Line 6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5" name="Line 6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6" name="Line 67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7" name="Line 6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8" name="Line 67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9" name="Line 6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0" name="Line 67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1" name="Line 69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2" name="Line 67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3" name="Line 6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4" name="Line 6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5" name="Line 69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6" name="Line 67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7" name="Line 69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8" name="Line 67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9" name="Line 6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50" name="Line 67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51" name="Line 6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2" name="Line 67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3" name="Line 6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4" name="Line 67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5" name="Line 6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6" name="Line 67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7" name="Line 6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8" name="Line 6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9" name="Line 6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0" name="Line 67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1" name="Line 6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2" name="Line 67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3" name="Line 6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4" name="Line 67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5" name="Line 6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6" name="Line 67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7" name="Line 6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8" name="Line 6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9" name="Line 6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70" name="Line 67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71" name="Line 6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72" name="Line 6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73" name="Line 6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74" name="Line 67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75" name="Line 6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6576" name="Text Box 33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6577" name="Text Box 33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578" name="Text Box 33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79" name="Line 67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6580" name="Line 6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1" name="Line 6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2" name="Line 67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3" name="Line 6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4" name="Line 6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5" name="Line 6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6" name="Line 67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7" name="Line 6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8" name="Line 6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9" name="Line 6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0" name="Line 67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1" name="Line 6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2" name="Line 67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3" name="Line 6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4" name="Line 67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5" name="Line 6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6" name="Line 67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7" name="Line 6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8" name="Line 6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9" name="Line 6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0" name="Line 67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1" name="Line 6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2" name="Line 67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3" name="Line 6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4" name="Line 67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5" name="Line 6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6" name="Line 67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7" name="Line 6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8" name="Line 67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9" name="Line 6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10" name="Line 67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1" name="Line 6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12" name="Line 6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3" name="Line 6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14" name="Line 67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5" name="Line 6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16" name="Line 67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17" name="Line 6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18" name="Line 6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19" name="Line 6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0" name="Line 67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1" name="Line 6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2" name="Line 6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3" name="Line 6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4" name="Line 67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5" name="Line 6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6" name="Line 67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7" name="Line 6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28" name="Line 6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29" name="Line 6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0" name="Line 67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1" name="Line 6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2" name="Line 67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3" name="Line 6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4" name="Line 6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5" name="Line 6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6" name="Line 67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7" name="Line 6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8" name="Line 6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9" name="Line 6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6640" name="Text Box 33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1" name="Line 67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6642" name="Line 68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3" name="Line 6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4" name="Line 67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5" name="Line 6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6" name="Line 67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7" name="Line 6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8" name="Line 6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9" name="Line 6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50" name="Line 67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51" name="Line 6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52" name="Line 6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53" name="Line 6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54" name="Line 67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55" name="Line 6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56" name="Line 67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57" name="Line 6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58" name="Line 6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59" name="Line 6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60" name="Line 6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61" name="Line 6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62" name="Line 67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63" name="Line 6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64" name="Line 67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65" name="Line 6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66" name="Line 67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67" name="Line 6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68" name="Line 6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69" name="Line 6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0" name="Line 67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1" name="Line 6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2" name="Line 67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3" name="Line 6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4" name="Line 6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5" name="Line 6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6" name="Line 67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7" name="Line 6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78" name="Line 6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9" name="Line 6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0" name="Line 67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1" name="Line 6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2" name="Line 67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3" name="Line 6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4" name="Line 6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5" name="Line 6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6" name="Line 6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7" name="Line 6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8" name="Line 6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9" name="Line 6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0" name="Line 67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1" name="Line 6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2" name="Line 67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3" name="Line 6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4" name="Line 6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5" name="Line 6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6" name="Line 67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7" name="Line 6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8" name="Line 6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9" name="Line 6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0" name="Line 67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01" name="Line 6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2" name="Line 67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3" name="Line 6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4" name="Line 6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5" name="Line 6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6" name="Line 67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7" name="Line 6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8" name="Line 6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9" name="Line 6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0" name="Line 67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1" name="Line 6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2" name="Line 6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3" name="Line 6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4" name="Line 6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5" name="Line 6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6" name="Line 67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7" name="Line 6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8" name="Line 6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9" name="Line 6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20" name="Line 67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21" name="Line 6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22" name="Line 67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23" name="Line 6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24" name="Line 6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25" name="Line 6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26" name="Line 67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27" name="Line 6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28" name="Line 6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29" name="Line 6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0" name="Line 67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1" name="Line 6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2" name="Line 6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3" name="Line 6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4" name="Line 67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5" name="Line 6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6" name="Line 67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7" name="Line 6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8" name="Line 6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9" name="Line 6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0" name="Line 67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1" name="Line 6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2" name="Line 6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3" name="Line 6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4" name="Line 67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5" name="Line 6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6" name="Line 67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7" name="Line 6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8" name="Line 6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9" name="Line 6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0" name="Line 67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1" name="Line 6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2" name="Line 6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3" name="Line 6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4" name="Line 67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5" name="Line 6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6" name="Line 67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7" name="Line 6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8" name="Line 6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9" name="Line 6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0" name="Line 67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1" name="Line 6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2" name="Line 67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3" name="Line 6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4" name="Line 67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5" name="Line 6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6" name="Line 6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7" name="Line 6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8" name="Line 6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9" name="Line 6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0" name="Line 6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1" name="Line 6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2" name="Line 67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3" name="Line 6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4" name="Line 67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5" name="Line 6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6" name="Line 6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7" name="Line 6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8" name="Line 6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9" name="Line 6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0" name="Line 6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1" name="Line 6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2" name="Line 67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3" name="Line 6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4" name="Line 67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5" name="Line 6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6" name="Line 6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7" name="Line 6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8" name="Line 6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9" name="Line 6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0" name="Line 67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1" name="Line 6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2" name="Line 67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3" name="Line 6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4" name="Line 67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5" name="Line 6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6" name="Line 6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7" name="Line 6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798" name="Line 6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799" name="Line 6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0" name="Line 67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1" name="Line 6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2" name="Line 67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3" name="Line 6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4" name="Line 67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5" name="Line 6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6" name="Line 67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7" name="Line 6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8" name="Line 6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9" name="Line 6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0" name="Line 67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1" name="Line 6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2" name="Line 6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3" name="Line 6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4" name="Line 67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5" name="Line 6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6" name="Line 67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7" name="Line 6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8" name="Line 6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9" name="Line 6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20" name="Line 67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21" name="Line 6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2" name="Line 67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3" name="Line 6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4" name="Line 67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5" name="Line 6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6" name="Line 67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7" name="Line 6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8" name="Line 6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9" name="Line 6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0" name="Line 67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1" name="Line 6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2" name="Line 67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3" name="Line 6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4" name="Line 67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5" name="Line 6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6" name="Line 67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7" name="Line 6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8" name="Line 6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9" name="Line 6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40" name="Line 67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41" name="Line 6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42" name="Line 67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43" name="Line 6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44" name="Line 67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45" name="Line 6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846" name="Text Box 33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47" name="Line 67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6848" name="Line 68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49" name="Line 6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0" name="Line 67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1" name="Line 6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2" name="Line 67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3" name="Line 6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4" name="Line 6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5" name="Line 6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6" name="Line 67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7" name="Line 6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8" name="Line 6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9" name="Line 6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0" name="Line 67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1" name="Line 6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2" name="Line 67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3" name="Line 6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4" name="Line 6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5" name="Line 6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6" name="Line 67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7" name="Line 6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8" name="Line 6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9" name="Line 6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70" name="Line 67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71" name="Line 6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872" name="Text Box 33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73" name="Line 67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874" name="Line 68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5" name="Line 6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76" name="Line 67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7" name="Line 6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78" name="Line 6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9" name="Line 6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0" name="Line 6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1" name="Line 6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2" name="Line 67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3" name="Line 6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4" name="Line 67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5" name="Line 6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6" name="Line 67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7" name="Line 6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8" name="Line 6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9" name="Line 6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0" name="Line 67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1" name="Line 6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2" name="Line 6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3" name="Line 6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4" name="Line 67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5" name="Line 6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6" name="Line 67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7" name="Line 6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6898" name="Text Box 33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899" name="Line 6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6900" name="Line 6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1" name="Line 6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2" name="Line 67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3" name="Line 6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4" name="Line 67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5" name="Line 6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6" name="Line 67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7" name="Line 6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8" name="Line 6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9" name="Line 6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0" name="Line 67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1" name="Line 6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2" name="Line 67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3" name="Line 6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4" name="Line 67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5" name="Line 6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6" name="Line 67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7" name="Line 6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8" name="Line 6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9" name="Line 6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20" name="Line 67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21" name="Line 6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22" name="Line 67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23" name="Line 6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6924" name="Text Box 3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25" name="Line 6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6926" name="Line 68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27" name="Line 6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28" name="Line 6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29" name="Line 6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0" name="Line 6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1" name="Line 6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2" name="Line 67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3" name="Line 6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4" name="Line 67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5" name="Line 6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6" name="Line 67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7" name="Line 6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8" name="Line 6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9" name="Line 6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0" name="Line 67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1" name="Line 6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2" name="Line 67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3" name="Line 6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4" name="Line 67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5" name="Line 6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6" name="Line 67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7" name="Line 6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8" name="Line 6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9" name="Line 6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6950" name="Text Box 33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1" name="Line 67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6952" name="Line 68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3" name="Line 6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4" name="Line 67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5" name="Line 6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6" name="Line 6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7" name="Line 6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8" name="Line 6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9" name="Line 6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0" name="Line 67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1" name="Line 6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2" name="Line 67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3" name="Line 6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4" name="Line 67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5" name="Line 6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6" name="Line 67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7" name="Line 6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8" name="Line 6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9" name="Line 6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70" name="Line 67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71" name="Line 6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72" name="Line 67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73" name="Line 6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74" name="Line 67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75" name="Line 69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76" name="Line 67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77" name="Line 6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78" name="Line 6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79" name="Line 6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0" name="Line 67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1" name="Line 69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2" name="Line 67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3" name="Line 6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4" name="Line 67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5" name="Line 69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6" name="Line 6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7" name="Line 69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8" name="Line 6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9" name="Line 6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0" name="Line 67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1" name="Line 69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2" name="Line 6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3" name="Line 6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4" name="Line 67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5" name="Line 6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6" name="Line 67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7" name="Line 69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8" name="Line 6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9" name="Line 6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0" name="Line 67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1" name="Line 69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2" name="Line 6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3" name="Line 6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4" name="Line 67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5" name="Line 6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6" name="Line 67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7" name="Line 69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8" name="Line 6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9" name="Line 6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10" name="Line 67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11" name="Line 69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012" name="Text Box 33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13" name="Line 67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014" name="Line 68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15" name="Line 6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16" name="Line 67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17" name="Line 69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18" name="Line 6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19" name="Line 6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0" name="Line 6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1" name="Line 69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2" name="Line 6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3" name="Line 69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4" name="Line 67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5" name="Line 69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6" name="Line 67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7" name="Line 6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8" name="Line 6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9" name="Line 6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0" name="Line 67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1" name="Line 69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2" name="Line 67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3" name="Line 6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4" name="Line 67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5" name="Line 69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6" name="Line 67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7" name="Line 6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38" name="Line 6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39" name="Line 6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0" name="Line 67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1" name="Line 69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2" name="Line 67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3" name="Line 6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4" name="Line 67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5" name="Line 69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6" name="Line 67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7" name="Line 69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8" name="Line 6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9" name="Line 6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0" name="Line 6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1" name="Line 6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2" name="Line 67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3" name="Line 69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4" name="Line 6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5" name="Line 69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6" name="Line 67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7" name="Line 69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8" name="Line 6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9" name="Line 6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0" name="Line 6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61" name="Line 6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2" name="Line 67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3" name="Line 69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4" name="Line 67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5" name="Line 69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6" name="Line 67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7" name="Line 6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8" name="Line 67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9" name="Line 6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70" name="Line 67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71" name="Line 69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72" name="Line 67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73" name="Line 69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74" name="Line 67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75" name="Line 6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76" name="Line 67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77" name="Line 69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78" name="Line 6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79" name="Line 6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80" name="Line 6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81" name="Line 6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82" name="Line 67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83" name="Line 69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84" name="Line 67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85" name="Line 6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6" name="Line 67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87" name="Line 69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8" name="Line 6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89" name="Line 6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0" name="Line 67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1" name="Line 6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2" name="Line 6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3" name="Line 69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4" name="Line 67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5" name="Line 6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6" name="Line 67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7" name="Line 69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8" name="Line 67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9" name="Line 6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0" name="Line 67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1" name="Line 6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2" name="Line 67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3" name="Line 69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4" name="Line 67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5" name="Line 69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6" name="Line 67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7" name="Line 6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8" name="Line 6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9" name="Line 6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0" name="Line 67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1" name="Line 6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2" name="Line 67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3" name="Line 6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4" name="Line 67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5" name="Line 69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6" name="Line 67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7" name="Line 69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8" name="Line 6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9" name="Line 6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0" name="Line 67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1" name="Line 69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2" name="Line 67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3" name="Line 69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4" name="Line 67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5" name="Line 6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6" name="Line 67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7" name="Line 69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8" name="Line 6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9" name="Line 6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30" name="Line 67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31" name="Line 69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32" name="Line 67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33" name="Line 69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34" name="Line 67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35" name="Line 6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36" name="Line 67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37" name="Line 69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38" name="Line 6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39" name="Line 6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0" name="Line 6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1" name="Line 6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2" name="Line 67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3" name="Line 69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4" name="Line 67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5" name="Line 6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6" name="Line 67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7" name="Line 69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8" name="Line 6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9" name="Line 6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0" name="Line 6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1" name="Line 6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2" name="Line 67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3" name="Line 6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4" name="Line 67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5" name="Line 69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6" name="Line 67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7" name="Line 6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58" name="Line 6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59" name="Line 6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0" name="Line 6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1" name="Line 69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2" name="Line 67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3" name="Line 69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4" name="Line 67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5" name="Line 6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6" name="Line 67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7" name="Line 69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8" name="Line 6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9" name="Line 6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0" name="Line 6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1" name="Line 69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2" name="Line 67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3" name="Line 6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4" name="Line 67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5" name="Line 69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6" name="Line 67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7" name="Line 6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8" name="Line 6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9" name="Line 6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80" name="Line 6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81" name="Line 69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2" name="Line 67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3" name="Line 6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4" name="Line 67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5" name="Line 69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6" name="Line 67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7" name="Line 69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8" name="Line 6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9" name="Line 6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0" name="Line 6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1" name="Line 69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2" name="Line 67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3" name="Line 69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4" name="Line 67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5" name="Line 69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6" name="Line 67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7" name="Line 6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8" name="Line 6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9" name="Line 6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00" name="Line 6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01" name="Line 69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02" name="Line 67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03" name="Line 69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04" name="Line 67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05" name="Line 69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7206" name="Text Box 33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07" name="Line 6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08" name="Line 6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09" name="Line 6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0" name="Line 6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1" name="Line 67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2" name="Line 6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3" name="Line 67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4" name="Line 6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5" name="Line 67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6" name="Line 6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7" name="Line 67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8" name="Line 6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9" name="Line 67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0" name="Line 6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1" name="Line 67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2" name="Line 6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3" name="Line 67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4" name="Line 6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5" name="Line 6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6" name="Line 6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7" name="Line 67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8" name="Line 6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9" name="Line 67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30" name="Line 6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7231" name="Text Box 33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2" name="Line 67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7233" name="Line 68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34" name="Line 6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5" name="Line 6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36" name="Line 6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7" name="Line 6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38" name="Line 6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9" name="Line 67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0" name="Line 6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1" name="Line 67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2" name="Line 6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3" name="Line 67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4" name="Line 6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5" name="Line 67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6" name="Line 6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7" name="Line 67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8" name="Line 6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9" name="Line 67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0" name="Line 6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51" name="Line 6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2" name="Line 6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53" name="Line 67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4" name="Line 6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55" name="Line 67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6" name="Line 6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7257" name="Text Box 33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58" name="Line 67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7259" name="Line 6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0" name="Line 6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1" name="Line 67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2" name="Line 6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3" name="Line 67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4" name="Line 6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5" name="Line 67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6" name="Line 6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7" name="Line 6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8" name="Line 6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9" name="Line 67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0" name="Line 6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1" name="Line 67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2" name="Line 6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3" name="Line 67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4" name="Line 6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5" name="Line 67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6" name="Line 6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7" name="Line 67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8" name="Line 6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9" name="Line 67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80" name="Line 6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81" name="Line 67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82" name="Line 6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7283" name="Text Box 33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84" name="Line 67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7285" name="Line 68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86" name="Line 6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87" name="Line 67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88" name="Line 6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89" name="Line 67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0" name="Line 6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1" name="Line 67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2" name="Line 6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3" name="Line 6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4" name="Line 6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5" name="Line 67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6" name="Line 6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7" name="Line 67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8" name="Line 6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9" name="Line 67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0" name="Line 6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1" name="Line 67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2" name="Line 6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3" name="Line 6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4" name="Line 6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5" name="Line 67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6" name="Line 6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7" name="Line 67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8" name="Line 6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7309" name="Text Box 33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0" name="Line 67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7311" name="Line 68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2" name="Line 6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3" name="Line 67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4" name="Line 6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5" name="Line 67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6" name="Line 6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7" name="Line 67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8" name="Line 6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9" name="Line 67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0" name="Line 6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1" name="Line 67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2" name="Line 6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3" name="Line 67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4" name="Line 6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5" name="Line 67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6" name="Line 6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7" name="Line 67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8" name="Line 6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9" name="Line 6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30" name="Line 6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31" name="Line 67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32" name="Line 6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33" name="Line 67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34" name="Line 6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335" name="Text Box 33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36" name="Line 67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337" name="Line 68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38" name="Line 6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39" name="Line 6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0" name="Line 6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1" name="Line 67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2" name="Line 6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3" name="Line 67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4" name="Line 6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5" name="Line 67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6" name="Line 6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7" name="Line 67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8" name="Line 6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9" name="Line 6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0" name="Line 6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1" name="Line 67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2" name="Line 6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3" name="Line 67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4" name="Line 6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5" name="Line 67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6" name="Line 6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7" name="Line 67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8" name="Line 6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9" name="Line 67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60" name="Line 6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1" name="Line 67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2" name="Line 6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3" name="Line 67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4" name="Line 6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5" name="Line 6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6" name="Line 6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7" name="Line 67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8" name="Line 6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9" name="Line 67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70" name="Line 6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71" name="Line 67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72" name="Line 6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3" name="Line 67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74" name="Line 6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5" name="Line 67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76" name="Line 6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7" name="Line 67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78" name="Line 6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9" name="Line 67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80" name="Line 6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81" name="Line 67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82" name="Line 6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83" name="Line 6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84" name="Line 6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85" name="Line 67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86" name="Line 6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87" name="Line 67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88" name="Line 6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89" name="Line 67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0" name="Line 6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91" name="Line 67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2" name="Line 6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93" name="Line 67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4" name="Line 6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95" name="Line 67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6" name="Line 6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397" name="Line 67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398" name="Line 6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399" name="Line 67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0" name="Line 6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1" name="Line 67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2" name="Line 6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3" name="Line 67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4" name="Line 6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5" name="Line 67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6" name="Line 6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7" name="Line 67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8" name="Line 6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09" name="Line 6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0" name="Line 6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1" name="Line 67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2" name="Line 6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3" name="Line 67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4" name="Line 6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5" name="Line 67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6" name="Line 6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7" name="Line 6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8" name="Line 6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9" name="Line 67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0" name="Line 6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1" name="Line 67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2" name="Line 6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3" name="Line 6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4" name="Line 6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5" name="Line 67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6" name="Line 6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7" name="Line 67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8" name="Line 6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9" name="Line 67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30" name="Line 6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31" name="Line 67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32" name="Line 6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3" name="Line 6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34" name="Line 6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5" name="Line 6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36" name="Line 6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7" name="Line 6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38" name="Line 6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9" name="Line 67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0" name="Line 6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1" name="Line 67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2" name="Line 6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3" name="Line 6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4" name="Line 6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5" name="Line 67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6" name="Line 6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7" name="Line 6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8" name="Line 6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9" name="Line 6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0" name="Line 6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51" name="Line 6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2" name="Line 6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53" name="Line 6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4" name="Line 69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55" name="Line 67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6" name="Line 6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57" name="Line 67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58" name="Line 6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59" name="Line 67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0" name="Line 6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1" name="Line 67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2" name="Line 6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3" name="Line 6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4" name="Line 6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5" name="Line 67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6" name="Line 6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7" name="Line 67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8" name="Line 6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9" name="Line 67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0" name="Line 6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1" name="Line 6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2" name="Line 6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3" name="Line 67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4" name="Line 6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5" name="Line 67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6" name="Line 6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7" name="Line 6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8" name="Line 6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9" name="Line 6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80" name="Line 6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1" name="Line 67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2" name="Line 6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3" name="Line 6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4" name="Line 6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5" name="Line 67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6" name="Line 6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7" name="Line 67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8" name="Line 6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9" name="Line 67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0" name="Line 6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1" name="Line 67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2" name="Line 6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3" name="Line 67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4" name="Line 6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5" name="Line 67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6" name="Line 6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7" name="Line 67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8" name="Line 6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9" name="Line 67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500" name="Line 6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501" name="Line 67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502" name="Line 6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503" name="Line 67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504" name="Line 69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05" name="Line 67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06" name="Line 6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07" name="Line 6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08" name="Line 6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09" name="Line 67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0" name="Line 6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1" name="Line 6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2" name="Line 6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3" name="Line 67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4" name="Line 6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5" name="Line 67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6" name="Line 6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7" name="Line 67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8" name="Line 6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9" name="Line 67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0" name="Line 6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1" name="Line 6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2" name="Line 6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3" name="Line 6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4" name="Line 6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5" name="Line 67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6" name="Line 6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7" name="Line 67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8" name="Line 6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29" name="Line 67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0" name="Line 6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1" name="Line 6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2" name="Line 6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3" name="Line 6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4" name="Line 6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5" name="Line 67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6" name="Line 6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7" name="Line 67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8" name="Line 6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9" name="Line 67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0" name="Line 6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1" name="Line 67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2" name="Line 6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3" name="Line 67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4" name="Line 6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5" name="Line 6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6" name="Line 6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7" name="Line 67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8" name="Line 6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9" name="Line 67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50" name="Line 6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51" name="Line 67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52" name="Line 69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7553" name="Text Box 33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54" name="Line 67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7555" name="Line 68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56" name="Line 6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57" name="Line 67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58" name="Line 6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59" name="Line 67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0" name="Line 6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1" name="Line 67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2" name="Line 6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3" name="Line 67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4" name="Line 69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5" name="Line 6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6" name="Line 6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7" name="Line 6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8" name="Line 6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9" name="Line 67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0" name="Line 6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1" name="Line 67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2" name="Line 6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3" name="Line 67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4" name="Line 6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5" name="Line 67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6" name="Line 6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7" name="Line 6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8" name="Line 6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7579" name="Text Box 33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0" name="Line 67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7581" name="Line 68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2" name="Line 6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3" name="Line 67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4" name="Line 6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5" name="Line 67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6" name="Line 6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7" name="Line 6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8" name="Line 6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9" name="Line 67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0" name="Line 6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1" name="Line 6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2" name="Line 6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3" name="Line 67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4" name="Line 6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5" name="Line 6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6" name="Line 6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7" name="Line 6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8" name="Line 6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9" name="Line 67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600" name="Line 6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601" name="Line 67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602" name="Line 6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603" name="Line 6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604" name="Line 6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7605" name="Text Box 33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06" name="Line 67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7607" name="Line 6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ShapeType="1"/>
        </xdr:cNvSpPr>
      </xdr:nvSpPr>
      <xdr:spPr bwMode="auto">
        <a:xfrm flipV="1">
          <a:off x="372618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08" name="Line 6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09" name="Line 67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0" name="Line 6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1" name="Line 67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2" name="Line 6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3" name="Line 67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4" name="Line 6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5" name="Line 67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6" name="Line 69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7" name="Line 6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8" name="Line 69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9" name="Line 67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0" name="Line 6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1" name="Line 67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2" name="Line 6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3" name="Line 6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4" name="Line 6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5" name="Line 67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6" name="Line 6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7" name="Line 6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8" name="Line 6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9" name="Line 67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30" name="Line 6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7631" name="Text Box 33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2" name="Line 67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7633" name="Line 68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34" name="Line 6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5" name="Line 67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36" name="Line 6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7" name="Line 6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38" name="Line 6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9" name="Line 67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0" name="Line 6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1" name="Line 67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2" name="Line 6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3" name="Line 67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4" name="Line 6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5" name="Line 67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6" name="Line 69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7" name="Line 6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8" name="Line 6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9" name="Line 6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0" name="Line 6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51" name="Line 67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2" name="Line 6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53" name="Line 67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4" name="Line 6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55" name="Line 67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6" name="Line 6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7657" name="Text Box 33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58" name="Line 67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7659" name="Line 6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60" name="Line 6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61" name="Line 67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62" name="Line 6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63" name="Line 67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64" name="Line 6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65" name="Line 2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66" name="Line 26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67" name="Line 548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68" name="Line 550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69" name="Line 67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0" name="Line 6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1" name="Line 67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2" name="Line 69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3" name="Line 67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4" name="Line 6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5" name="Line 67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6" name="Line 6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7" name="Line 67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8" name="Line 6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9" name="Line 67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80" name="Line 6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81" name="Line 24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82" name="Line 26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83" name="Line 548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84" name="Line 550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85" name="Line 67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86" name="Line 6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87" name="Line 67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88" name="Line 6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89" name="Line 6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90" name="Line 6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27000</xdr:colOff>
      <xdr:row>0</xdr:row>
      <xdr:rowOff>1514880</xdr:rowOff>
    </xdr:from>
    <xdr:to>
      <xdr:col>5</xdr:col>
      <xdr:colOff>27000</xdr:colOff>
      <xdr:row>1</xdr:row>
      <xdr:rowOff>333765</xdr:rowOff>
    </xdr:to>
    <xdr:sp macro="" textlink="">
      <xdr:nvSpPr>
        <xdr:cNvPr id="7691" name="Line 1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/>
      </xdr:nvSpPr>
      <xdr:spPr>
        <a:xfrm flipV="1">
          <a:off x="447708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27000</xdr:colOff>
      <xdr:row>0</xdr:row>
      <xdr:rowOff>1514880</xdr:rowOff>
    </xdr:from>
    <xdr:to>
      <xdr:col>7</xdr:col>
      <xdr:colOff>27000</xdr:colOff>
      <xdr:row>1</xdr:row>
      <xdr:rowOff>333765</xdr:rowOff>
    </xdr:to>
    <xdr:sp macro="" textlink="">
      <xdr:nvSpPr>
        <xdr:cNvPr id="7692" name="Line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693" name="Text Box 33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694" name="Line 6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695" name="Line 6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696" name="Line 6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697" name="Line 6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698" name="Line 6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699" name="Line 67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00" name="Line 6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01" name="Line 2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02" name="Line 26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03" name="Line 548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04" name="Line 550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05" name="Line 67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06" name="Line 6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07" name="Line 6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08" name="Line 6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09" name="Line 67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0" name="Line 6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11" name="Line 67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2" name="Line 6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13" name="Line 67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4" name="Line 6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15" name="Line 67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6" name="Line 6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17" name="Line 24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18" name="Line 26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19" name="Line 54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20" name="Line 550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1" name="Line 67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2" name="Line 6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3" name="Line 67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4" name="Line 6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5" name="Line 67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6" name="Line 6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7" name="Line 6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8" name="Line 6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9" name="Line 67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0" name="Line 6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1" name="Line 67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2" name="Line 69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3" name="Line 67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4" name="Line 6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5" name="Line 67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6" name="Line 6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7" name="Line 67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8" name="Line 6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39" name="Line 67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0" name="Line 6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1" name="Line 67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2" name="Line 6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3" name="Line 6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4" name="Line 6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5" name="Line 67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6" name="Line 6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7" name="Line 67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8" name="Line 6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9" name="Line 67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50" name="Line 6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1" name="Line 67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2" name="Line 6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3" name="Line 6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4" name="Line 6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5" name="Line 67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6" name="Line 6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7" name="Line 67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8" name="Line 6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9" name="Line 67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0" name="Line 6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1" name="Line 67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2" name="Line 69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3" name="Line 6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4" name="Line 6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5" name="Line 67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6" name="Line 6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7" name="Line 67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8" name="Line 6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9" name="Line 67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70" name="Line 6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71" name="Line 67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72" name="Line 6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73" name="Line 67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74" name="Line 6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99" name="Line 67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0" name="Line 6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1" name="Line 67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2" name="Line 6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3" name="Line 67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4" name="Line 6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5" name="Line 67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6" name="Line 6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7" name="Line 67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8" name="Line 6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9" name="Line 67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0" name="Line 6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1" name="Line 67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2" name="Line 69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3" name="Line 6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4" name="Line 6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5" name="Line 67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6" name="Line 6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7" name="Line 67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8" name="Line 6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9" name="Line 67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20" name="Line 6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21" name="Line 67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22" name="Line 6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3" name="Line 67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24" name="Line 6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5" name="Line 67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26" name="Line 6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7" name="Line 67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28" name="Line 6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9" name="Line 67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0" name="Line 6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1" name="Line 6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2" name="Line 6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3" name="Line 67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4" name="Line 6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5" name="Line 67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6" name="Line 6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7" name="Line 67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8" name="Line 6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9" name="Line 67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0" name="Line 6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41" name="Line 67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2" name="Line 6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43" name="Line 67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4" name="Line 6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45" name="Line 67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6" name="Line 6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47" name="Line 67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48" name="Line 6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49" name="Line 67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0" name="Line 6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1" name="Line 67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2" name="Line 69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3" name="Line 67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4" name="Line 6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5" name="Line 67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6" name="Line 6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7" name="Line 6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8" name="Line 69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9" name="Line 67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0" name="Line 6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1" name="Line 67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2" name="Line 69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3" name="Line 67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4" name="Line 6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5" name="Line 6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6" name="Line 6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7" name="Line 67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8" name="Line 69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9" name="Line 67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70" name="Line 6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1" name="Line 67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2" name="Line 6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3" name="Line 67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4" name="Line 6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5" name="Line 67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6" name="Line 6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7" name="Line 67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8" name="Line 6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9" name="Line 67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0" name="Line 6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1" name="Line 67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2" name="Line 6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3" name="Line 67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4" name="Line 6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5" name="Line 67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6" name="Line 6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7" name="Line 6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8" name="Line 6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9" name="Line 67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90" name="Line 6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91" name="Line 67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92" name="Line 69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93" name="Line 67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94" name="Line 6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895" name="Line 67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896" name="Line 6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897" name="Line 67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898" name="Line 6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899" name="Line 67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0" name="Line 6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1" name="Line 67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2" name="Line 69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3" name="Line 67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4" name="Line 6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5" name="Line 67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6" name="Line 6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7" name="Line 67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8" name="Line 6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9" name="Line 67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0" name="Line 6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1" name="Line 67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2" name="Line 6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3" name="Line 67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4" name="Line 6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5" name="Line 67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6" name="Line 6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7" name="Line 67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8" name="Line 6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919" name="Text Box 33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0" name="Line 67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921" name="Line 6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2" name="Line 69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3" name="Line 67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4" name="Line 6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5" name="Line 67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6" name="Line 6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7" name="Line 6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8" name="Line 6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9" name="Line 67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0" name="Line 6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1" name="Line 67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2" name="Line 6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3" name="Line 67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4" name="Line 6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5" name="Line 67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6" name="Line 6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7" name="Line 6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8" name="Line 6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9" name="Line 67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0" name="Line 6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1" name="Line 67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2" name="Line 6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3" name="Line 67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4" name="Line 6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5" name="Line 67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6" name="Line 6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7" name="Line 6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8" name="Line 6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9" name="Line 67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0" name="Line 6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1" name="Line 67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2" name="Line 6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3" name="Line 67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4" name="Line 6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5" name="Line 67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6" name="Line 6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7" name="Line 67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8" name="Line 6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9" name="Line 67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0" name="Line 6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1" name="Line 67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2" name="Line 6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3" name="Line 67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4" name="Line 6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5" name="Line 67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6" name="Line 6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7" name="Line 67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8" name="Line 6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69" name="Line 67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0" name="Line 6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1" name="Line 6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2" name="Line 6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3" name="Line 67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4" name="Line 6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5" name="Line 67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6" name="Line 6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7" name="Line 67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8" name="Line 6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9" name="Line 6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0" name="Line 6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1" name="Line 67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2" name="Line 6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3" name="Line 67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4" name="Line 6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5" name="Line 67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6" name="Line 6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7" name="Line 67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8" name="Line 6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9" name="Line 67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0" name="Line 6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1" name="Line 67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2" name="Line 6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3" name="Line 67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4" name="Line 6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5" name="Line 6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6" name="Line 6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7" name="Line 67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8" name="Line 69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9" name="Line 67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0" name="Line 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1" name="Line 67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2" name="Line 6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3" name="Line 67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4" name="Line 6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5" name="Line 6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6" name="Line 6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7" name="Line 67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8" name="Line 6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9" name="Line 67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0" name="Line 6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11" name="Line 67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2" name="Line 6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13" name="Line 67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4" name="Line 6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15" name="Line 6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6" name="Line 6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17" name="Line 67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18" name="Line 6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19" name="Line 67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0" name="Line 6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1" name="Line 67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2" name="Line 6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3" name="Line 6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4" name="Line 6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5" name="Line 67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6" name="Line 6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7" name="Line 67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8" name="Line 6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9" name="Line 6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0" name="Line 6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1" name="Line 67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2" name="Line 69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3" name="Line 67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4" name="Line 6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5" name="Line 67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6" name="Line 6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7" name="Line 6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8" name="Line 69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9" name="Line 6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0" name="Line 6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1" name="Line 6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2" name="Line 6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3" name="Line 67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4" name="Line 6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5" name="Line 67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6" name="Line 6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7" name="Line 67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8" name="Line 6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9" name="Line 6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0" name="Line 6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1" name="Line 67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2" name="Line 6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3" name="Line 67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4" name="Line 6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5" name="Line 67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6" name="Line 6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7" name="Line 67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8" name="Line 6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9" name="Line 6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60" name="Line 6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61" name="Line 67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62" name="Line 6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63" name="Line 67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64" name="Line 6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65" name="Line 67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66" name="Line 6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67" name="Line 67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68" name="Line 6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69" name="Line 67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0" name="Line 6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1" name="Line 67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2" name="Line 6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3" name="Line 67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4" name="Line 6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5" name="Line 67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6" name="Line 6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7" name="Line 67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8" name="Line 69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9" name="Line 67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0" name="Line 6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1" name="Line 67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2" name="Line 6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3" name="Line 67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4" name="Line 6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5" name="Line 67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6" name="Line 6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7" name="Line 67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8" name="Line 6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9" name="Line 6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0" name="Line 6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1" name="Line 67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2" name="Line 6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3" name="Line 67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4" name="Line 6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5" name="Line 67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6" name="Line 6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7" name="Line 67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8" name="Line 6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9" name="Line 67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0" name="Line 6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1" name="Line 67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2" name="Line 6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3" name="Line 67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4" name="Line 6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5" name="Line 67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6" name="Line 6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7" name="Line 67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8" name="Line 6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9" name="Line 67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10" name="Line 6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11" name="Line 67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12" name="Line 69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3" name="Line 67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14" name="Line 6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5" name="Line 67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16" name="Line 69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7" name="Line 6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18" name="Line 6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9" name="Line 67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0" name="Line 6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1" name="Line 6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2" name="Line 6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3" name="Line 67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4" name="Line 6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5" name="Line 67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6" name="Line 6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7" name="Line 6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8" name="Line 6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9" name="Line 67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0" name="Line 6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1" name="Line 6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2" name="Line 6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3" name="Line 67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4" name="Line 6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5" name="Line 67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6" name="Line 6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7" name="Line 6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8" name="Line 6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9" name="Line 67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0" name="Line 6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1" name="Line 6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2" name="Line 6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3" name="Line 67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4" name="Line 6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5" name="Line 67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6" name="Line 6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7" name="Line 67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8" name="Line 6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9" name="Line 67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0" name="Line 6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1" name="Line 67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2" name="Line 6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3" name="Line 6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4" name="Line 6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5" name="Line 67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6" name="Line 6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7" name="Line 6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8" name="Line 6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9" name="Line 67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60" name="Line 6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1" name="Line 67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2" name="Line 6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3" name="Line 67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4" name="Line 6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5" name="Line 67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6" name="Line 6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7" name="Line 6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8" name="Line 6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9" name="Line 67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0" name="Line 6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1" name="Line 67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2" name="Line 6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3" name="Line 67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4" name="Line 6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5" name="Line 6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6" name="Line 6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7" name="Line 6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8" name="Line 6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9" name="Line 67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0" name="Line 6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1" name="Line 67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2" name="Line 69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3" name="Line 67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4" name="Line 6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5" name="Line 6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6" name="Line 6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7" name="Line 6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8" name="Line 6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9" name="Line 67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0" name="Line 6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1" name="Line 67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2" name="Line 6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3" name="Line 67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4" name="Line 6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5" name="Line 6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6" name="Line 6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7" name="Line 67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8" name="Line 6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9" name="Line 67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0" name="Line 6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1" name="Line 67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2" name="Line 6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3" name="Line 67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4" name="Line 6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5" name="Line 6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6" name="Line 6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7" name="Line 67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8" name="Line 6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09" name="Line 67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0" name="Line 6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1" name="Line 6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2" name="Line 6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3" name="Line 67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4" name="Line 6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5" name="Line 6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6" name="Line 6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7" name="Line 67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8" name="Line 6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9" name="Line 67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0" name="Line 6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1" name="Line 67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2" name="Line 6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3" name="Line 67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4" name="Line 6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5" name="Line 6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6" name="Line 6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7" name="Line 67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8" name="Line 6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9" name="Line 67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0" name="Line 6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1" name="Line 67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2" name="Line 6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3" name="Line 67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4" name="Line 6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5" name="Line 6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6" name="Line 6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7" name="Line 67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8" name="Line 6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9" name="Line 67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0" name="Line 6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1" name="Line 67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2" name="Line 6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3" name="Line 67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4" name="Line 6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5" name="Line 6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6" name="Line 6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7" name="Line 67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8" name="Line 69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9" name="Line 67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0" name="Line 6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51" name="Line 67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2" name="Line 6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53" name="Line 67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4" name="Line 6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55" name="Line 6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6" name="Line 69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57" name="Line 67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58" name="Line 69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59" name="Line 67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0" name="Line 6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1" name="Line 67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2" name="Line 6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3" name="Line 67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4" name="Line 6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5" name="Line 67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6" name="Line 6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7" name="Line 67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8" name="Line 6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9" name="Line 67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0" name="Line 6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1" name="Line 67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2" name="Line 6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3" name="Line 67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4" name="Line 6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5" name="Line 67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6" name="Line 6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7" name="Line 67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8" name="Line 6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9" name="Line 6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80" name="Line 6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8281" name="Text Box 33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2" name="Line 67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8283" name="Line 68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84" name="Line 6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5" name="Line 67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86" name="Line 6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7" name="Line 67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88" name="Line 6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9" name="Line 67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0" name="Line 6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1" name="Line 67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2" name="Line 6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3" name="Line 67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4" name="Line 6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5" name="Line 67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6" name="Line 6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7" name="Line 6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8" name="Line 6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9" name="Line 67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0" name="Line 6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1" name="Line 67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2" name="Line 6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3" name="Line 67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4" name="Line 6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5" name="Line 67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6" name="Line 6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7" name="Line 67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8" name="Line 6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9" name="Line 67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0" name="Line 6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1" name="Line 67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2" name="Line 6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3" name="Line 67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4" name="Line 6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5" name="Line 6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6" name="Line 6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7" name="Line 67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8" name="Line 6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9" name="Line 67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0" name="Line 6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1" name="Line 67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2" name="Line 6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3" name="Line 67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4" name="Line 6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5" name="Line 67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6" name="Line 6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7" name="Line 67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8" name="Line 6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9" name="Line 67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30" name="Line 6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1" name="Line 67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2" name="Line 69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3" name="Line 67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4" name="Line 6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5" name="Line 6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6" name="Line 6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7" name="Line 67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8" name="Line 69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9" name="Line 67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0" name="Line 6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1" name="Line 67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2" name="Line 69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3" name="Line 67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4" name="Line 6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5" name="Line 67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6" name="Line 6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7" name="Line 67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8" name="Line 6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9" name="Line 67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0" name="Line 6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1" name="Line 6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2" name="Line 6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3" name="Line 67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4" name="Line 6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5" name="Line 67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6" name="Line 6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7" name="Line 6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8" name="Line 6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9" name="Line 67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0" name="Line 6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1" name="Line 6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2" name="Line 6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3" name="Line 67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4" name="Line 6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5" name="Line 67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6" name="Line 6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7" name="Line 67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8" name="Line 6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9" name="Line 67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0" name="Line 6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1" name="Line 67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2" name="Line 6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3" name="Line 67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4" name="Line 6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5" name="Line 67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6" name="Line 6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7" name="Line 67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8" name="Line 6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79" name="Line 67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0" name="Line 6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1" name="Line 67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2" name="Line 6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3" name="Line 67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4" name="Line 6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5" name="Line 67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6" name="Line 6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7" name="Line 6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8" name="Line 6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9" name="Line 67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0" name="Line 6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1" name="Line 67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2" name="Line 6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3" name="Line 6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4" name="Line 6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5" name="Line 67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6" name="Line 6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7" name="Line 67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8" name="Line 6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9" name="Line 67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0" name="Line 6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1" name="Line 67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2" name="Line 69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3" name="Line 67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4" name="Line 6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5" name="Line 67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6" name="Line 6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7" name="Line 67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8" name="Line 6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9" name="Line 67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0" name="Line 6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1" name="Line 67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2" name="Line 6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3" name="Line 67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4" name="Line 6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5" name="Line 67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6" name="Line 6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7" name="Line 67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8" name="Line 6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9" name="Line 6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0" name="Line 6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21" name="Line 67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2" name="Line 6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23" name="Line 67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4" name="Line 6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25" name="Line 67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6" name="Line 6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7" name="Line 67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28" name="Line 6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9" name="Line 67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0" name="Line 6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1" name="Line 67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2" name="Line 6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3" name="Line 67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4" name="Line 6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5" name="Line 67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6" name="Line 6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7" name="Line 67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8" name="Line 6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9" name="Line 67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0" name="Line 6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1" name="Line 67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2" name="Line 6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3" name="Line 67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4" name="Line 6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5" name="Line 67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6" name="Line 6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7" name="Line 67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8" name="Line 6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9" name="Line 67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0" name="Line 6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1" name="Line 67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2" name="Line 6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3" name="Line 67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4" name="Line 6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5" name="Line 67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6" name="Line 6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7" name="Line 67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8" name="Line 6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9" name="Line 67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0" name="Line 6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1" name="Line 67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2" name="Line 69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3" name="Line 67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4" name="Line 6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5" name="Line 6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6" name="Line 69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7" name="Line 6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8" name="Line 69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9" name="Line 67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0" name="Line 6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71" name="Line 67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2" name="Line 69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73" name="Line 67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4" name="Line 6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75" name="Line 67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76" name="Line 6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77" name="Line 6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78" name="Line 69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79" name="Line 67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0" name="Line 6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1" name="Line 67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2" name="Line 6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3" name="Line 67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4" name="Line 6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5" name="Line 67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6" name="Line 6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7" name="Line 67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8" name="Line 69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9" name="Line 67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0" name="Line 6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1" name="Line 67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2" name="Line 6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3" name="Line 67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4" name="Line 6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5" name="Line 67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6" name="Line 6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7" name="Line 67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8" name="Line 6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9" name="Line 67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0" name="Line 6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1" name="Line 67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2" name="Line 6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3" name="Line 6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4" name="Line 6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5" name="Line 67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6" name="Line 6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7" name="Line 67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8" name="Line 6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9" name="Line 6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0" name="Line 6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1" name="Line 67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2" name="Line 69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3" name="Line 67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4" name="Line 6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5" name="Line 67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6" name="Line 69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7" name="Line 6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8" name="Line 6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9" name="Line 67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20" name="Line 6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21" name="Line 67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22" name="Line 6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3" name="Line 67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24" name="Line 6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5" name="Line 6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26" name="Line 6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7" name="Line 67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28" name="Line 6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9" name="Line 6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0" name="Line 6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1" name="Line 67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2" name="Line 6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3" name="Line 67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4" name="Line 6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5" name="Line 6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6" name="Line 6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7" name="Line 6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8" name="Line 6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9" name="Line 67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0" name="Line 6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1" name="Line 67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2" name="Line 69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3" name="Line 67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4" name="Line 6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5" name="Line 6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6" name="Line 69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7" name="Line 67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8" name="Line 69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9" name="Line 67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0" name="Line 6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1" name="Line 67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2" name="Line 6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3" name="Line 67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4" name="Line 6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5" name="Line 6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6" name="Line 6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7" name="Line 67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8" name="Line 6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9" name="Line 67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0" name="Line 6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1" name="Line 67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2" name="Line 6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3" name="Line 67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4" name="Line 6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5" name="Line 67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6" name="Line 6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7" name="Line 67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8" name="Line 6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9" name="Line 67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70" name="Line 6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1" name="Line 6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2" name="Line 69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3" name="Line 67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4" name="Line 6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5" name="Line 67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6" name="Line 6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7" name="Line 67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8" name="Line 69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9" name="Line 6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0" name="Line 6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1" name="Line 6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2" name="Line 69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3" name="Line 67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4" name="Line 6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5" name="Line 67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6" name="Line 6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7" name="Line 67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8" name="Line 6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9" name="Line 67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0" name="Line 6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1" name="Line 67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2" name="Line 6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3" name="Line 67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4" name="Line 6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5" name="Line 67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6" name="Line 6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7" name="Line 67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8" name="Line 6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9" name="Line 67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0" name="Line 6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1" name="Line 67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2" name="Line 6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3" name="Line 67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4" name="Line 6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5" name="Line 67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6" name="Line 6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7" name="Line 67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8" name="Line 6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9" name="Line 67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0" name="Line 6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1" name="Line 67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2" name="Line 6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3" name="Line 67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4" name="Line 6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5" name="Line 67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6" name="Line 69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7" name="Line 67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8" name="Line 6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19" name="Line 67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0" name="Line 6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1" name="Line 67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2" name="Line 69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3" name="Line 6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4" name="Line 6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5" name="Line 67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6" name="Line 69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7" name="Line 67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8" name="Line 69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9" name="Line 67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0" name="Line 6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1" name="Line 67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2" name="Line 6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3" name="Line 67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4" name="Line 6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5" name="Line 67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6" name="Line 6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7" name="Line 6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8" name="Line 6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9" name="Line 67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40" name="Line 6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41" name="Line 67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42" name="Line 6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8643" name="Text Box 33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44" name="Line 67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45" name="Line 69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46" name="Line 67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47" name="Line 6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48" name="Line 67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49" name="Line 6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0" name="Line 6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1" name="Line 69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2" name="Line 67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3" name="Line 69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4" name="Line 67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5" name="Line 6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6" name="Line 67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7" name="Line 69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8" name="Line 67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9" name="Line 6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0" name="Line 67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1" name="Line 6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2" name="Line 67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3" name="Line 6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4" name="Line 67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5" name="Line 6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6" name="Line 67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7" name="Line 6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8" name="Line 67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9" name="Line 6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0" name="Line 67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1" name="Line 6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2" name="Line 67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3" name="Line 6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4" name="Line 67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5" name="Line 6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6" name="Line 6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7" name="Line 6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8" name="Line 67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9" name="Line 6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0" name="Line 67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1" name="Line 6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2" name="Line 67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3" name="Line 6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4" name="Line 67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5" name="Line 6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6" name="Line 6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7" name="Line 6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8" name="Line 67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9" name="Line 6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90" name="Line 67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91" name="Line 6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2" name="Line 67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3" name="Line 6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4" name="Line 67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5" name="Line 6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6" name="Line 67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7" name="Line 6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8" name="Line 67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9" name="Line 6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0" name="Line 67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1" name="Line 6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2" name="Line 67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3" name="Line 6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4" name="Line 67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5" name="Line 6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6" name="Line 67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7" name="Line 6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8" name="Line 67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9" name="Line 6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0" name="Line 67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1" name="Line 6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2" name="Line 67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3" name="Line 6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4" name="Line 6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5" name="Line 6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6" name="Line 67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7" name="Line 6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8" name="Line 67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9" name="Line 6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0" name="Line 67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1" name="Line 6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2" name="Line 67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3" name="Line 6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4" name="Line 67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5" name="Line 6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6" name="Line 67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7" name="Line 6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8" name="Line 67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9" name="Line 6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0" name="Line 67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1" name="Line 6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2" name="Line 67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3" name="Line 6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4" name="Line 67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5" name="Line 6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6" name="Line 67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7" name="Line 6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8" name="Line 67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9" name="Line 6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0" name="Line 67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1" name="Line 6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2" name="Line 67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3" name="Line 6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4" name="Line 67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5" name="Line 6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6" name="Line 67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7" name="Line 6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8" name="Line 67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9" name="Line 6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0" name="Line 67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1" name="Line 6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2" name="Line 67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3" name="Line 6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4" name="Line 67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5" name="Line 6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6" name="Line 67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7" name="Line 6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8" name="Line 67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9" name="Line 6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0" name="Line 67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1" name="Line 6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2" name="Line 67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3" name="Line 6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4" name="Line 67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5" name="Line 6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6" name="Line 67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7" name="Line 6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8" name="Line 67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9" name="Line 6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0" name="Line 67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1" name="Line 6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2" name="Line 67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3" name="Line 6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4" name="Line 67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5" name="Line 6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6" name="Line 67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7" name="Line 6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8" name="Line 67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9" name="Line 6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0" name="Line 67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1" name="Line 6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2" name="Line 67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3" name="Line 6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4" name="Line 67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5" name="Line 6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6" name="Line 67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7" name="Line 6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88" name="Line 67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89" name="Line 6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0" name="Line 67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1" name="Line 6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2" name="Line 67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3" name="Line 6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4" name="Line 67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5" name="Line 6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6" name="Line 67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7" name="Line 6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8" name="Line 67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9" name="Line 6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0" name="Line 67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1" name="Line 6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2" name="Line 6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3" name="Line 6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4" name="Line 67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5" name="Line 6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6" name="Line 67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7" name="Line 6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8" name="Line 67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9" name="Line 6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0" name="Line 67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1" name="Line 6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2" name="Line 67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3" name="Line 6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4" name="Line 67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5" name="Line 6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6" name="Line 67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7" name="Line 6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8" name="Line 67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9" name="Line 6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0" name="Line 67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1" name="Line 6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2" name="Line 67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3" name="Line 6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4" name="Line 67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5" name="Line 6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6" name="Line 67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7" name="Line 6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8" name="Line 67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9" name="Line 6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30" name="Line 67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31" name="Line 6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32" name="Line 67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33" name="Line 6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34" name="Line 67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35" name="Line 6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36" name="Line 67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37" name="Line 6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38" name="Line 67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39" name="Line 6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0" name="Line 67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1" name="Line 6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2" name="Line 6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3" name="Line 6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4" name="Line 67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5" name="Line 6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6" name="Line 67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7" name="Line 6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8" name="Line 67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9" name="Line 6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0" name="Line 67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1" name="Line 69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2" name="Line 6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3" name="Line 69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4" name="Line 67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5" name="Line 69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6" name="Line 67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7" name="Line 69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8" name="Line 67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9" name="Line 6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0" name="Line 67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1" name="Line 69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2" name="Line 6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3" name="Line 6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4" name="Line 6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5" name="Line 6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6" name="Line 67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7" name="Line 6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8" name="Line 67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9" name="Line 6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0" name="Line 67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1" name="Line 6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2" name="Line 67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3" name="Line 6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4" name="Line 6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5" name="Line 6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6" name="Line 67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7" name="Line 6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8" name="Line 67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9" name="Line 6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80" name="Line 67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81" name="Line 6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82" name="Line 67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83" name="Line 6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84" name="Line 6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85" name="Line 69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86" name="Line 67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87" name="Line 6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88" name="Line 67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89" name="Line 6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0" name="Line 67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1" name="Line 69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2" name="Line 67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3" name="Line 6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4" name="Line 67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5" name="Line 6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6" name="Line 67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7" name="Line 6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8" name="Line 67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9" name="Line 6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0" name="Line 67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1" name="Line 6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2" name="Line 67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3" name="Line 6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4" name="Line 67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5" name="Line 6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6" name="Line 67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7" name="Line 6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8" name="Line 67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9" name="Line 6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0" name="Line 67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1" name="Line 6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2" name="Line 67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3" name="Line 6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4" name="Line 67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5" name="Line 6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6" name="Line 67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7" name="Line 6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8" name="Line 67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9" name="Line 6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0" name="Line 67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1" name="Line 6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2" name="Line 67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3" name="Line 6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4" name="Line 67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5" name="Line 69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6" name="Line 67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7" name="Line 6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8" name="Line 67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9" name="Line 6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30" name="Line 67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31" name="Line 6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2" name="Line 67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3" name="Line 69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4" name="Line 67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5" name="Line 6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6" name="Line 67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7" name="Line 69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8" name="Line 67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9" name="Line 6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0" name="Line 67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1" name="Line 69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2" name="Line 67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3" name="Line 6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4" name="Line 67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5" name="Line 69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6" name="Line 67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7" name="Line 69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8" name="Line 67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9" name="Line 6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0" name="Line 67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1" name="Line 69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2" name="Line 67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3" name="Line 6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4" name="Line 67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5" name="Line 6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6" name="Line 67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7" name="Line 69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8" name="Line 67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9" name="Line 6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0" name="Line 67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1" name="Line 69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2" name="Line 67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3" name="Line 6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4" name="Line 67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5" name="Line 69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6" name="Line 6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7" name="Line 6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8" name="Line 67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9" name="Line 6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0" name="Line 67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1" name="Line 69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2" name="Line 67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3" name="Line 6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4" name="Line 67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5" name="Line 69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6" name="Line 67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7" name="Line 69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8" name="Line 67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9" name="Line 6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0" name="Line 67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1" name="Line 69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2" name="Line 67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3" name="Line 6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4" name="Line 67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5" name="Line 6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6" name="Line 67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7" name="Line 69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8" name="Line 67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9" name="Line 6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0" name="Line 67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1" name="Line 69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2" name="Line 67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3" name="Line 6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4" name="Line 67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5" name="Line 69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6" name="Line 67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7" name="Line 69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8" name="Line 67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9" name="Line 6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9000" name="Line 67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9001" name="Line 69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9002" name="Line 67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9003" name="Line 6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9004" name="Text Box 33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05" name="Line 67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9006" name="Line 6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07" name="Line 69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08" name="Line 67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09" name="Line 6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0" name="Line 67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1" name="Line 6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2" name="Line 67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3" name="Line 6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4" name="Line 67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5" name="Line 69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6" name="Line 67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7" name="Line 6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8" name="Line 67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9" name="Line 6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0" name="Line 67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1" name="Line 69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2" name="Line 67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3" name="Line 6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4" name="Line 67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5" name="Line 69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6" name="Line 67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7" name="Line 69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8" name="Line 67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9" name="Line 6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0" name="Line 67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1" name="Line 69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2" name="Line 67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3" name="Line 6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4" name="Line 67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5" name="Line 69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6" name="Line 67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7" name="Line 69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8" name="Line 67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9" name="Line 6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0" name="Line 67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1" name="Line 69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2" name="Line 67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3" name="Line 6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4" name="Line 67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5" name="Line 69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6" name="Line 67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7" name="Line 69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8" name="Line 67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9" name="Line 6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50" name="Line 67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51" name="Line 69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52" name="Line 67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53" name="Line 6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54" name="Line 67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55" name="Line 6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56" name="Line 67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57" name="Line 69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58" name="Line 67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59" name="Line 6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0" name="Line 67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1" name="Line 69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2" name="Line 67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3" name="Line 69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4" name="Line 67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5" name="Line 6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6" name="Line 6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7" name="Line 69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8" name="Line 6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9" name="Line 6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0" name="Line 67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1" name="Line 69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2" name="Line 6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3" name="Line 69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4" name="Line 67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5" name="Line 69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6" name="Line 67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7" name="Line 69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8" name="Line 6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9" name="Line 6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0" name="Line 67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1" name="Line 69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2" name="Line 67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3" name="Line 69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4" name="Line 67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5" name="Line 69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6" name="Line 67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7" name="Line 69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8" name="Line 6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9" name="Line 6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0" name="Line 67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1" name="Line 6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2" name="Line 67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3" name="Line 69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4" name="Line 67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5" name="Line 69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6" name="Line 67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7" name="Line 69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8" name="Line 6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9" name="Line 6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100" name="Line 67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101" name="Line 69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2" name="Line 67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3" name="Line 69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4" name="Line 67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5" name="Line 6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6" name="Line 6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7" name="Line 69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8" name="Line 6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9" name="Line 6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0" name="Line 67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1" name="Line 69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2" name="Line 67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3" name="Line 69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4" name="Line 67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5" name="Line 6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6" name="Line 67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7" name="Line 69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8" name="Line 6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9" name="Line 6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0" name="Line 67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1" name="Line 6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2" name="Line 67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3" name="Line 69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4" name="Line 67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5" name="Line 6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6" name="Line 6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7" name="Line 69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8" name="Line 6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9" name="Line 6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0" name="Line 67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1" name="Line 69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2" name="Line 67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3" name="Line 69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4" name="Line 67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5" name="Line 6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6" name="Line 6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7" name="Line 69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8" name="Line 6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9" name="Line 6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0" name="Line 67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1" name="Line 6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2" name="Line 67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3" name="Line 69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4" name="Line 67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5" name="Line 6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6" name="Line 67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7" name="Line 6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8" name="Line 6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9" name="Line 6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0" name="Line 67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1" name="Line 69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2" name="Line 67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3" name="Line 6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4" name="Line 67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5" name="Line 69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6" name="Line 67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7" name="Line 69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8" name="Line 6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9" name="Line 6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0" name="Line 67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1" name="Line 69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2" name="Line 67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3" name="Line 6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4" name="Line 67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5" name="Line 6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6" name="Line 67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7" name="Line 69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8" name="Line 6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9" name="Line 6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0" name="Line 67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1" name="Line 69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2" name="Line 67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3" name="Line 6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4" name="Line 67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5" name="Line 69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6" name="Line 67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7" name="Line 69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8" name="Line 6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9" name="Line 6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0" name="Line 67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1" name="Line 69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2" name="Line 67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3" name="Line 69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4" name="Line 67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5" name="Line 6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6" name="Line 6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7" name="Line 69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8" name="Line 6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9" name="Line 6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0" name="Line 67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1" name="Line 6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2" name="Line 67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3" name="Line 69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4" name="Line 67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5" name="Line 69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6" name="Line 67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7" name="Line 6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198" name="Line 6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199" name="Line 6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0" name="Line 67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1" name="Line 69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2" name="Line 67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3" name="Line 69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4" name="Line 67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5" name="Line 69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6" name="Line 6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7" name="Line 6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8" name="Line 6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9" name="Line 6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0" name="Line 67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1" name="Line 6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2" name="Line 67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3" name="Line 69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4" name="Line 67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5" name="Line 69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6" name="Line 67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7" name="Line 6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8" name="Line 6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9" name="Line 6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0" name="Line 67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1" name="Line 69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2" name="Line 67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3" name="Line 69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4" name="Line 67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5" name="Line 6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6" name="Line 67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7" name="Line 6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8" name="Line 6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9" name="Line 6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0" name="Line 6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1" name="Line 6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2" name="Line 67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3" name="Line 69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4" name="Line 67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5" name="Line 6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6" name="Line 67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7" name="Line 6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8" name="Line 67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9" name="Line 6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40" name="Line 67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41" name="Line 6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42" name="Line 67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43" name="Line 69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44" name="Line 6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45" name="Line 69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46" name="Line 67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47" name="Line 69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48" name="Line 67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49" name="Line 6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0" name="Line 67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1" name="Line 6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2" name="Line 67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3" name="Line 69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4" name="Line 6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5" name="Line 69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6" name="Line 6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7" name="Line 6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8" name="Line 67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9" name="Line 6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0" name="Line 67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1" name="Line 69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2" name="Line 67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3" name="Line 69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4" name="Line 6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5" name="Line 6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6" name="Line 67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7" name="Line 69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8" name="Line 67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9" name="Line 6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0" name="Line 67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1" name="Line 6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2" name="Line 67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3" name="Line 69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4" name="Line 6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5" name="Line 6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6" name="Line 67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7" name="Line 6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8" name="Line 67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9" name="Line 6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0" name="Line 67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1" name="Line 69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2" name="Line 67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3" name="Line 6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4" name="Line 67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5" name="Line 6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6" name="Line 67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7" name="Line 69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8" name="Line 67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9" name="Line 6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90" name="Line 67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91" name="Line 69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92" name="Line 67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93" name="Line 69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294" name="Line 67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295" name="Line 6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296" name="Line 67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297" name="Line 69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298" name="Line 67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299" name="Line 6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0" name="Line 67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1" name="Line 6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2" name="Line 67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3" name="Line 6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4" name="Line 6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5" name="Line 6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6" name="Line 67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7" name="Line 69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8" name="Line 67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9" name="Line 6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0" name="Line 67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1" name="Line 69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2" name="Line 67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3" name="Line 69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4" name="Line 67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5" name="Line 6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6" name="Line 67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7" name="Line 69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8" name="Line 67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9" name="Line 6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0" name="Line 67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1" name="Line 6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2" name="Line 67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3" name="Line 6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4" name="Line 67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5" name="Line 6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6" name="Line 67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7" name="Line 6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8" name="Line 67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9" name="Line 6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0" name="Line 67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1" name="Line 69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2" name="Line 6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3" name="Line 69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4" name="Line 67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5" name="Line 6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6" name="Line 67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7" name="Line 69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8" name="Line 6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9" name="Line 6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40" name="Line 67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41" name="Line 69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2" name="Line 6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3" name="Line 69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4" name="Line 67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5" name="Line 6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6" name="Line 67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7" name="Line 69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8" name="Line 67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9" name="Line 6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0" name="Line 67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1" name="Line 69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2" name="Line 6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3" name="Line 69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4" name="Line 67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5" name="Line 6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6" name="Line 67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7" name="Line 69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8" name="Line 67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9" name="Line 6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60" name="Line 67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61" name="Line 69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62" name="Line 67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63" name="Line 69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64" name="Line 67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65" name="Line 6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9366" name="Text Box 33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67" name="Line 67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9368" name="Line 68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69" name="Line 6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0" name="Line 67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1" name="Line 69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2" name="Line 67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3" name="Line 69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4" name="Line 67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5" name="Line 6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6" name="Line 67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7" name="Line 69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8" name="Line 67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9" name="Line 6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0" name="Line 67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1" name="Line 69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2" name="Line 67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3" name="Line 69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4" name="Line 67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5" name="Line 6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6" name="Line 67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7" name="Line 6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8" name="Line 67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9" name="Line 6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0" name="Line 67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1" name="Line 69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2" name="Line 67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3" name="Line 6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4" name="Line 67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5" name="Line 6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6" name="Line 67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7" name="Line 69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8" name="Line 67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9" name="Line 69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0" name="Line 6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1" name="Line 69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2" name="Line 67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3" name="Line 6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4" name="Line 67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5" name="Line 6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6" name="Line 67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7" name="Line 6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8" name="Line 67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9" name="Line 69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10" name="Line 6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11" name="Line 69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12" name="Line 67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13" name="Line 6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14" name="Line 67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15" name="Line 6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16" name="Line 67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17" name="Line 69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18" name="Line 67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19" name="Line 6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0" name="Line 6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1" name="Line 69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2" name="Line 67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3" name="Line 6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4" name="Line 67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5" name="Line 6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6" name="Line 67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7" name="Line 6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8" name="Line 67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9" name="Line 6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0" name="Line 6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1" name="Line 6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2" name="Line 67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3" name="Line 6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4" name="Line 67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5" name="Line 6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6" name="Line 67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7" name="Line 6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8" name="Line 67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9" name="Line 69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0" name="Line 6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1" name="Line 69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2" name="Line 67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3" name="Line 6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4" name="Line 67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5" name="Line 6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6" name="Line 67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7" name="Line 6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8" name="Line 67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9" name="Line 69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0" name="Line 6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1" name="Line 6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2" name="Line 67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3" name="Line 6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4" name="Line 67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5" name="Line 6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6" name="Line 67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7" name="Line 6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8" name="Line 67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9" name="Line 69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60" name="Line 6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61" name="Line 69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62" name="Line 67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63" name="Line 6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64" name="Line 67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65" name="Line 6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66" name="Line 67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67" name="Line 6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68" name="Line 67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69" name="Line 6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0" name="Line 6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1" name="Line 6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2" name="Line 67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3" name="Line 6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4" name="Line 67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5" name="Line 6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6" name="Line 67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7" name="Line 6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8" name="Line 67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9" name="Line 69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0" name="Line 67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1" name="Line 6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2" name="Line 67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3" name="Line 6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4" name="Line 67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5" name="Line 6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6" name="Line 67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7" name="Line 6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8" name="Line 67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9" name="Line 6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0" name="Line 67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1" name="Line 6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2" name="Line 67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3" name="Line 6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4" name="Line 67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5" name="Line 6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6" name="Line 67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7" name="Line 69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8" name="Line 67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9" name="Line 6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0" name="Line 67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1" name="Line 6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2" name="Line 67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3" name="Line 6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4" name="Line 67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5" name="Line 6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6" name="Line 67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7" name="Line 6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8" name="Line 67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9" name="Line 6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10" name="Line 67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11" name="Line 6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2" name="Line 6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3" name="Line 6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4" name="Line 67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5" name="Line 6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6" name="Line 67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7" name="Line 6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8" name="Line 67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9" name="Line 6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0" name="Line 67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1" name="Line 6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2" name="Line 67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3" name="Line 6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4" name="Line 67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5" name="Line 6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6" name="Line 67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7" name="Line 69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8" name="Line 67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9" name="Line 6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0" name="Line 67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1" name="Line 6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2" name="Line 67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3" name="Line 6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4" name="Line 67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5" name="Line 6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6" name="Line 67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7" name="Line 6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8" name="Line 67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9" name="Line 6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0" name="Line 67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1" name="Line 6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2" name="Line 67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3" name="Line 6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4" name="Line 67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5" name="Line 6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6" name="Line 67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7" name="Line 69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8" name="Line 67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9" name="Line 6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0" name="Line 67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1" name="Line 6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2" name="Line 67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3" name="Line 6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4" name="Line 67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5" name="Line 6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6" name="Line 67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7" name="Line 6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8" name="Line 67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9" name="Line 69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0" name="Line 67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1" name="Line 6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2" name="Line 67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3" name="Line 6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4" name="Line 67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5" name="Line 6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6" name="Line 6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7" name="Line 6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8" name="Line 67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9" name="Line 6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0" name="Line 67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1" name="Line 6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2" name="Line 67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3" name="Line 6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4" name="Line 67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5" name="Line 6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6" name="Line 6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7" name="Line 6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8" name="Line 67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9" name="Line 69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0" name="Line 67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1" name="Line 6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2" name="Line 67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3" name="Line 69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4" name="Line 67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5" name="Line 6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6" name="Line 6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7" name="Line 6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8" name="Line 67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9" name="Line 69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0" name="Line 67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1" name="Line 6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2" name="Line 67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3" name="Line 6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4" name="Line 67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5" name="Line 6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6" name="Line 67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7" name="Line 69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8" name="Line 67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9" name="Line 6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0" name="Line 67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1" name="Line 6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2" name="Line 67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3" name="Line 69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4" name="Line 67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5" name="Line 6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6" name="Line 67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7" name="Line 69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08" name="Line 67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09" name="Line 69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0" name="Line 67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1" name="Line 6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2" name="Line 67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3" name="Line 69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4" name="Line 67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5" name="Line 6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6" name="Line 67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7" name="Line 6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8" name="Line 67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9" name="Line 69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0" name="Line 67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1" name="Line 6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2" name="Line 67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3" name="Line 69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4" name="Line 67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5" name="Line 6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6" name="Line 67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7" name="Line 6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8" name="Line 67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9" name="Line 69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0" name="Line 67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1" name="Line 6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2" name="Line 67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3" name="Line 69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4" name="Line 67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5" name="Line 6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6" name="Line 67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7" name="Line 6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8" name="Line 67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9" name="Line 69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0" name="Line 67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1" name="Line 6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2" name="Line 67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3" name="Line 69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4" name="Line 67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5" name="Line 6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6" name="Line 67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7" name="Line 69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8" name="Line 67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9" name="Line 6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50" name="Line 67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51" name="Line 6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52" name="Line 67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53" name="Line 69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54" name="Line 67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55" name="Line 6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56" name="Line 67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57" name="Line 69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58" name="Line 67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59" name="Line 6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0" name="Line 67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1" name="Line 6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2" name="Line 67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3" name="Line 69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4" name="Line 67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5" name="Line 6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6" name="Line 67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7" name="Line 69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8" name="Line 67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9" name="Line 69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0" name="Line 67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1" name="Line 6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2" name="Line 67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3" name="Line 6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4" name="Line 67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5" name="Line 6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6" name="Line 67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7" name="Line 69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8" name="Line 67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9" name="Line 6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0" name="Line 67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1" name="Line 6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2" name="Line 67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3" name="Line 6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4" name="Line 67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5" name="Line 6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6" name="Line 67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7" name="Line 69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8" name="Line 6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9" name="Line 6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0" name="Line 67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1" name="Line 6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2" name="Line 67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3" name="Line 69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4" name="Line 67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5" name="Line 6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6" name="Line 67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7" name="Line 6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8" name="Line 67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9" name="Line 6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700" name="Line 67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701" name="Line 6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702" name="Line 67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703" name="Line 6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04" name="Line 67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05" name="Line 6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06" name="Line 67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07" name="Line 6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08" name="Line 67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09" name="Line 6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0" name="Line 67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1" name="Line 6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2" name="Line 67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3" name="Line 6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4" name="Line 67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5" name="Line 6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6" name="Line 67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7" name="Line 69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8" name="Line 67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9" name="Line 69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0" name="Line 67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1" name="Line 6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2" name="Line 67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3" name="Line 6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4" name="Line 67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5" name="Line 6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6" name="Line 67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7" name="Line 69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0089" name="Text Box 33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0" name="Line 67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10091" name="Line 68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ShapeType="1"/>
        </xdr:cNvSpPr>
      </xdr:nvSpPr>
      <xdr:spPr bwMode="auto">
        <a:xfrm flipV="1">
          <a:off x="372618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2" name="Line 69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3" name="Line 67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4" name="Line 69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5" name="Line 67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6" name="Line 6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7" name="Line 6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8" name="Line 6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9" name="Line 67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0" name="Line 6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1" name="Line 67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2" name="Line 6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3" name="Line 67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4" name="Line 69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5" name="Line 67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6" name="Line 6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7" name="Line 6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8" name="Line 6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9" name="Line 67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0" name="Line 6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1" name="Line 67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2" name="Line 6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3" name="Line 67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4" name="Line 6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5" name="Line 67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6" name="Line 69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7" name="Line 67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8" name="Line 6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9" name="Line 67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0" name="Line 6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1" name="Line 67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2" name="Line 6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3" name="Line 67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4" name="Line 6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5" name="Line 67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6" name="Line 6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7" name="Line 67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8" name="Line 6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9" name="Line 6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0" name="Line 6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1" name="Line 67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2" name="Line 69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3" name="Line 67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4" name="Line 6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5" name="Line 67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6" name="Line 69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7" name="Line 67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8" name="Line 6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39" name="Line 67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0" name="Line 6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1" name="Line 67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2" name="Line 69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3" name="Line 67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4" name="Line 69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5" name="Line 67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6" name="Line 6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7" name="Line 6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8" name="Line 6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9" name="Line 67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0" name="Line 6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1" name="Line 67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2" name="Line 6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3" name="Line 67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4" name="Line 6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5" name="Line 67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6" name="Line 69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7" name="Line 6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8" name="Line 6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9" name="Line 67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0" name="Line 6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1" name="Line 67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2" name="Line 6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3" name="Line 67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4" name="Line 69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5" name="Line 67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6" name="Line 69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7" name="Line 6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8" name="Line 6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9" name="Line 67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0" name="Line 6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1" name="Line 67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2" name="Line 6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3" name="Line 67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4" name="Line 69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5" name="Line 67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6" name="Line 6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7" name="Line 6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8" name="Line 6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9" name="Line 67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0" name="Line 6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81" name="Line 67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2" name="Line 69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83" name="Line 67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4" name="Line 6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85" name="Line 67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6" name="Line 6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87" name="Line 6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88" name="Line 69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89" name="Line 67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0" name="Line 6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1" name="Line 6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2" name="Line 69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3" name="Line 67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4" name="Line 6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5" name="Line 67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6" name="Line 6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7" name="Line 6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8" name="Line 69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9" name="Line 67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0" name="Line 6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1" name="Line 67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2" name="Line 6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3" name="Line 67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4" name="Line 69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5" name="Line 67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6" name="Line 6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7" name="Line 6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8" name="Line 6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9" name="Line 67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0" name="Line 6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1" name="Line 67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2" name="Line 6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3" name="Line 67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4" name="Line 69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5" name="Line 67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6" name="Line 69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7" name="Line 6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8" name="Line 6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9" name="Line 67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0" name="Line 6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1" name="Line 67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2" name="Line 69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3" name="Line 67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4" name="Line 69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5" name="Line 67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6" name="Line 6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7" name="Line 6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8" name="Line 6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9" name="Line 67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30" name="Line 6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31" name="Line 67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32" name="Line 6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33" name="Line 67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34" name="Line 6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35" name="Line 67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36" name="Line 69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37" name="Line 6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38" name="Line 6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39" name="Line 67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0" name="Line 6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1" name="Line 67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2" name="Line 69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3" name="Line 67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4" name="Line 6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5" name="Line 67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6" name="Line 69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7" name="Line 6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8" name="Line 69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9" name="Line 67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0" name="Line 6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1" name="Line 67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2" name="Line 6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3" name="Line 67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4" name="Line 69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5" name="Line 67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6" name="Line 69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7" name="Line 6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8" name="Line 6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9" name="Line 67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0" name="Line 6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1" name="Line 67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2" name="Line 6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3" name="Line 67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4" name="Line 6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5" name="Line 67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6" name="Line 6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7" name="Line 6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8" name="Line 6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9" name="Line 67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0" name="Line 6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1" name="Line 67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2" name="Line 69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3" name="Line 67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4" name="Line 6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5" name="Line 67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6" name="Line 6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7" name="Line 67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8" name="Line 6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9" name="Line 6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80" name="Line 6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81" name="Line 6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82" name="Line 6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3" name="Line 67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84" name="Line 69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5" name="Line 67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86" name="Line 6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7" name="Line 67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88" name="Line 69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9" name="Line 67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0" name="Line 6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1" name="Line 6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2" name="Line 6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3" name="Line 67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4" name="Line 6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5" name="Line 67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6" name="Line 69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7" name="Line 67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8" name="Line 6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9" name="Line 67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0" name="Line 6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1" name="Line 6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2" name="Line 69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3" name="Line 67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4" name="Line 6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5" name="Line 6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6" name="Line 6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7" name="Line 67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8" name="Line 69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9" name="Line 67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0" name="Line 6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1" name="Line 6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2" name="Line 6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3" name="Line 67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4" name="Line 6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5" name="Line 67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6" name="Line 69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7" name="Line 67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8" name="Line 69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9" name="Line 6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0" name="Line 6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1" name="Line 67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2" name="Line 69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3" name="Line 67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4" name="Line 69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5" name="Line 67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6" name="Line 69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7" name="Line 67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8" name="Line 69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9" name="Line 6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30" name="Line 6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1" name="Line 6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2" name="Line 69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3" name="Line 67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4" name="Line 69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5" name="Line 67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6" name="Line 69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7" name="Line 67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8" name="Line 69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9" name="Line 6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0" name="Line 6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1" name="Line 6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2" name="Line 6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3" name="Line 67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4" name="Line 69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5" name="Line 67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6" name="Line 6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7" name="Line 67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8" name="Line 6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9" name="Line 6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0" name="Line 6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1" name="Line 6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2" name="Line 69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3" name="Line 67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4" name="Line 69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5" name="Line 67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6" name="Line 69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7" name="Line 67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8" name="Line 6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9" name="Line 6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0" name="Line 6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1" name="Line 6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2" name="Line 6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3" name="Line 67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4" name="Line 69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5" name="Line 67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6" name="Line 69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7" name="Line 67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8" name="Line 6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9" name="Line 6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0" name="Line 6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1" name="Line 67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2" name="Line 69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3" name="Line 67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4" name="Line 6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5" name="Line 67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6" name="Line 69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7" name="Line 6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8" name="Line 6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79" name="Line 67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0" name="Line 6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1" name="Line 67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2" name="Line 69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3" name="Line 67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4" name="Line 69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5" name="Line 67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6" name="Line 6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7" name="Line 6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8" name="Line 6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9" name="Line 67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0" name="Line 6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1" name="Line 67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2" name="Line 69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3" name="Line 67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4" name="Line 6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5" name="Line 67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6" name="Line 69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7" name="Line 6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8" name="Line 69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9" name="Line 67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0" name="Line 6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1" name="Line 67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2" name="Line 6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3" name="Line 67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4" name="Line 69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5" name="Line 67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6" name="Line 6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7" name="Line 67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8" name="Line 69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9" name="Line 67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0" name="Line 6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1" name="Line 6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2" name="Line 6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3" name="Line 67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4" name="Line 69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5" name="Line 67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6" name="Line 69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7" name="Line 67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8" name="Line 6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9" name="Line 67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0" name="Line 6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21" name="Line 6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2" name="Line 6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23" name="Line 67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4" name="Line 69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25" name="Line 6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6" name="Line 6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27" name="Line 67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28" name="Line 6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29" name="Line 67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0" name="Line 6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1" name="Line 6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2" name="Line 69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3" name="Line 67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4" name="Line 69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5" name="Line 67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6" name="Line 69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7" name="Line 67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8" name="Line 6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9" name="Line 67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0" name="Line 6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1" name="Line 6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2" name="Line 6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3" name="Line 67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4" name="Line 69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5" name="Line 67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6" name="Line 69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7" name="Line 67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8" name="Line 6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9" name="Line 67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50" name="Line 6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1" name="Text Box 33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2" name="Text Box 33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3" name="Text Box 33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4" name="Text Box 33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10455" name="Text Box 33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10456" name="Text Box 33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0457" name="Text Box 33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58" name="Line 67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0459" name="Line 6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0" name="Line 6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1" name="Line 67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2" name="Line 6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3" name="Line 67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4" name="Line 69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5" name="Line 67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6" name="Line 6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7" name="Line 67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8" name="Line 69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9" name="Line 67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70" name="Line 6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1" name="Line 67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2" name="Line 69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3" name="Line 67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4" name="Line 6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5" name="Line 67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6" name="Line 69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7" name="Line 67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8" name="Line 6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9" name="Line 67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80" name="Line 6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81" name="Line 67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82" name="Line 6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3" name="Line 67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84" name="Line 6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5" name="Line 67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86" name="Line 6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7" name="Line 67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88" name="Line 69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9" name="Line 67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0" name="Line 6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1" name="Line 67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2" name="Line 6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3" name="Line 67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4" name="Line 69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5" name="Line 67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6" name="Line 69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7" name="Line 67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8" name="Line 6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9" name="Line 6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0" name="Line 6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1" name="Line 67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2" name="Line 69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3" name="Line 67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4" name="Line 6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5" name="Line 67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6" name="Line 6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7" name="Line 67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8" name="Line 6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9" name="Line 6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0" name="Line 6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1" name="Line 67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2" name="Line 69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3" name="Line 67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4" name="Line 6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5" name="Line 67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6" name="Line 6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7" name="Line 67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8" name="Line 6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9" name="Line 67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0" name="Line 6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1" name="Line 67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2" name="Line 6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3" name="Line 67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4" name="Line 6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5" name="Line 67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6" name="Line 69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7" name="Line 67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8" name="Line 6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9" name="Line 67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0" name="Line 6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1" name="Line 67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2" name="Line 69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3" name="Line 67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4" name="Line 69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5" name="Line 67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6" name="Line 6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7" name="Line 6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8" name="Line 6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9" name="Line 67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40" name="Line 6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41" name="Line 67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42" name="Line 6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3" name="Line 67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44" name="Line 69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5" name="Line 67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46" name="Line 69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7" name="Line 67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48" name="Line 6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9" name="Line 67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0" name="Line 6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1" name="Line 67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2" name="Line 6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3" name="Line 67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4" name="Line 6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5" name="Line 67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6" name="Line 69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7" name="Line 67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8" name="Line 6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9" name="Line 67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0" name="Line 6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61" name="Line 67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2" name="Line 6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63" name="Line 67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4" name="Line 69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65" name="Line 67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6" name="Line 6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67" name="Line 67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68" name="Line 6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69" name="Line 67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0" name="Line 6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1" name="Line 67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2" name="Line 69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3" name="Line 67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4" name="Line 69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5" name="Line 6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6" name="Line 6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7" name="Line 67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8" name="Line 6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9" name="Line 67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0" name="Line 6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1" name="Line 67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2" name="Line 69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3" name="Line 67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4" name="Line 6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5" name="Line 67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6" name="Line 6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7" name="Line 67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8" name="Line 69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9" name="Line 67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90" name="Line 6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1" name="Line 67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2" name="Line 6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3" name="Line 6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4" name="Line 6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5" name="Line 67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6" name="Line 69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7" name="Line 67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8" name="Line 6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9" name="Line 67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0" name="Line 6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1" name="Line 6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2" name="Line 6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3" name="Line 67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4" name="Line 69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5" name="Line 67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6" name="Line 69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7" name="Line 67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8" name="Line 6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9" name="Line 67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10" name="Line 6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11" name="Line 67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12" name="Line 69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13" name="Line 67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14" name="Line 6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15" name="Line 67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16" name="Line 69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17" name="Line 67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18" name="Line 6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19" name="Line 67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0" name="Line 6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1" name="Line 67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2" name="Line 69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3" name="Line 67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4" name="Line 69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5" name="Line 67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6" name="Line 6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7" name="Line 67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8" name="Line 6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9" name="Line 67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0" name="Line 6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1" name="Line 67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2" name="Line 69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3" name="Line 67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4" name="Line 6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5" name="Line 67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6" name="Line 69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7" name="Line 67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8" name="Line 6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39" name="Line 67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0" name="Line 6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1" name="Line 67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2" name="Line 69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3" name="Line 67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4" name="Line 69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5" name="Line 67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6" name="Line 6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7" name="Line 67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8" name="Line 6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9" name="Line 67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0" name="Line 6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1" name="Line 67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2" name="Line 6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3" name="Line 67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4" name="Line 6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5" name="Line 67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6" name="Line 69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7" name="Line 67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8" name="Line 6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9" name="Line 67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60" name="Line 6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61" name="Line 67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62" name="Line 69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0687" name="Text Box 33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88" name="Line 67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89" name="Line 69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0" name="Line 67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1" name="Line 69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2" name="Line 67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3" name="Line 6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4" name="Line 67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5" name="Line 69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6" name="Line 67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7" name="Line 6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8" name="Line 67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9" name="Line 69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0" name="Line 67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1" name="Line 69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2" name="Line 67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3" name="Line 6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4" name="Line 67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5" name="Line 69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6" name="Line 67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7" name="Line 6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8" name="Line 67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9" name="Line 69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10" name="Line 67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11" name="Line 6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0712" name="Text Box 33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13" name="Line 67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0714" name="Line 68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15" name="Line 69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16" name="Line 67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17" name="Line 6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18" name="Line 67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19" name="Line 69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0" name="Line 67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1" name="Line 6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2" name="Line 67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3" name="Line 6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4" name="Line 67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5" name="Line 69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6" name="Line 67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7" name="Line 6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8" name="Line 6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9" name="Line 69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0" name="Line 67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1" name="Line 69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2" name="Line 67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3" name="Line 6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4" name="Line 67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5" name="Line 6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6" name="Line 6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7" name="Line 69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0738" name="Text Box 33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39" name="Line 67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0740" name="Line 68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1" name="Line 69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2" name="Line 67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3" name="Line 6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4" name="Line 67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5" name="Line 6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6" name="Line 6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7" name="Line 6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8" name="Line 67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9" name="Line 6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0" name="Line 67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1" name="Line 6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2" name="Line 67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3" name="Line 6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4" name="Line 67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5" name="Line 69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6" name="Line 6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7" name="Line 69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8" name="Line 67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9" name="Line 6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60" name="Line 67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61" name="Line 69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62" name="Line 67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63" name="Line 6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0790" name="Text Box 33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1" name="Line 67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0792" name="Line 6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3" name="Line 6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4" name="Line 67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5" name="Line 69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6" name="Line 67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7" name="Line 6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8" name="Line 67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9" name="Line 6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0" name="Line 67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1" name="Line 69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2" name="Line 67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3" name="Line 6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4" name="Line 67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5" name="Line 69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6" name="Line 67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7" name="Line 6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8" name="Line 67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9" name="Line 69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10" name="Line 67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11" name="Line 6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12" name="Line 67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13" name="Line 6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14" name="Line 67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15" name="Line 69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0816" name="Text Box 33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17" name="Line 67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18" name="Line 6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19" name="Line 67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0" name="Line 6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1" name="Line 67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2" name="Line 6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3" name="Line 67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4" name="Line 69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5" name="Line 6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6" name="Line 6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7" name="Line 67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8" name="Line 6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9" name="Line 67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0" name="Line 6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1" name="Line 67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2" name="Line 69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3" name="Line 67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4" name="Line 69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5" name="Line 6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6" name="Line 69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7" name="Line 67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8" name="Line 6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9" name="Line 67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40" name="Line 6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841" name="Text Box 33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2" name="Line 67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10843" name="Line 68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44" name="Line 6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5" name="Line 6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46" name="Line 69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7" name="Line 67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48" name="Line 6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9" name="Line 67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0" name="Line 6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1" name="Line 67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2" name="Line 69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3" name="Line 67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4" name="Line 6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5" name="Line 6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6" name="Line 6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7" name="Line 67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8" name="Line 6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9" name="Line 67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0" name="Line 6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61" name="Line 67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2" name="Line 69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63" name="Line 67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4" name="Line 6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65" name="Line 6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6" name="Line 69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0867" name="Text Box 33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73933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68" name="Line 67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0869" name="Line 68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ShapeType="1"/>
        </xdr:cNvSpPr>
      </xdr:nvSpPr>
      <xdr:spPr bwMode="auto">
        <a:xfrm flipV="1">
          <a:off x="62484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70" name="Line 6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71" name="Line 67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72" name="Line 69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73" name="Line 67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74" name="Line 6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1543050</xdr:rowOff>
    </xdr:from>
    <xdr:to>
      <xdr:col>9</xdr:col>
      <xdr:colOff>0</xdr:colOff>
      <xdr:row>40</xdr:row>
      <xdr:rowOff>9525</xdr:rowOff>
    </xdr:to>
    <xdr:sp macro="" textlink="">
      <xdr:nvSpPr>
        <xdr:cNvPr id="10875" name="Line 24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ShapeType="1"/>
        </xdr:cNvSpPr>
      </xdr:nvSpPr>
      <xdr:spPr bwMode="auto">
        <a:xfrm flipV="1">
          <a:off x="5463540" y="20676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39</xdr:row>
      <xdr:rowOff>1562100</xdr:rowOff>
    </xdr:from>
    <xdr:to>
      <xdr:col>13</xdr:col>
      <xdr:colOff>0</xdr:colOff>
      <xdr:row>40</xdr:row>
      <xdr:rowOff>28575</xdr:rowOff>
    </xdr:to>
    <xdr:sp macro="" textlink="">
      <xdr:nvSpPr>
        <xdr:cNvPr id="10876" name="Line 26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ShapeType="1"/>
        </xdr:cNvSpPr>
      </xdr:nvSpPr>
      <xdr:spPr bwMode="auto">
        <a:xfrm flipV="1">
          <a:off x="6979920" y="20680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1543050</xdr:rowOff>
    </xdr:from>
    <xdr:to>
      <xdr:col>9</xdr:col>
      <xdr:colOff>0</xdr:colOff>
      <xdr:row>40</xdr:row>
      <xdr:rowOff>9525</xdr:rowOff>
    </xdr:to>
    <xdr:sp macro="" textlink="">
      <xdr:nvSpPr>
        <xdr:cNvPr id="10877" name="Line 548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ShapeType="1"/>
        </xdr:cNvSpPr>
      </xdr:nvSpPr>
      <xdr:spPr bwMode="auto">
        <a:xfrm flipV="1">
          <a:off x="5463540" y="20676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39</xdr:row>
      <xdr:rowOff>1562100</xdr:rowOff>
    </xdr:from>
    <xdr:to>
      <xdr:col>13</xdr:col>
      <xdr:colOff>0</xdr:colOff>
      <xdr:row>40</xdr:row>
      <xdr:rowOff>28575</xdr:rowOff>
    </xdr:to>
    <xdr:sp macro="" textlink="">
      <xdr:nvSpPr>
        <xdr:cNvPr id="10878" name="Line 550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ShapeType="1"/>
        </xdr:cNvSpPr>
      </xdr:nvSpPr>
      <xdr:spPr bwMode="auto">
        <a:xfrm flipV="1">
          <a:off x="6979920" y="20680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79" name="Line 67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0" name="Line 6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1" name="Line 67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2" name="Line 69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3" name="Line 67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4" name="Line 69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5" name="Line 67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6" name="Line 6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7" name="Line 6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8" name="Line 6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9" name="Line 67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0" name="Line 6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1" name="Line 67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2" name="Line 6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3" name="Line 67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4" name="Line 69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5" name="Line 67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6" name="Line 6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7" name="Line 67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8" name="Line 6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9" name="Line 67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0" name="Line 6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1" name="Line 67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2" name="Line 69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3" name="Line 67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4" name="Line 69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5" name="Line 67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6" name="Line 6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7" name="Line 67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8" name="Line 6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09" name="Line 67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0" name="Line 6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1" name="Line 67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2" name="Line 6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3" name="Line 6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4" name="Line 69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5" name="Line 67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6" name="Line 69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7" name="Line 67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8" name="Line 6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9" name="Line 67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0" name="Line 6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1" name="Line 67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2" name="Line 6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3" name="Line 67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4" name="Line 6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5" name="Line 67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6" name="Line 69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7" name="Line 6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8" name="Line 6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9" name="Line 67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30" name="Line 6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31" name="Line 67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32" name="Line 69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3" name="Line 67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34" name="Line 69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5" name="Line 6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36" name="Line 69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7" name="Line 6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38" name="Line 6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9" name="Line 67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0" name="Line 6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1" name="Line 67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2" name="Line 69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3" name="Line 67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4" name="Line 6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5" name="Line 67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6" name="Line 69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7" name="Line 6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8" name="Line 6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9" name="Line 67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0" name="Line 6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51" name="Line 67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2" name="Line 69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53" name="Line 67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4" name="Line 6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55" name="Line 67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6" name="Line 6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0957" name="Text Box 33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57270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58" name="Line 67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0959" name="Line 68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ShapeType="1"/>
        </xdr:cNvSpPr>
      </xdr:nvSpPr>
      <xdr:spPr bwMode="auto">
        <a:xfrm flipV="1">
          <a:off x="245821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0" name="Line 6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1" name="Line 67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2" name="Line 6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3" name="Line 67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4" name="Line 69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5" name="Line 67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6" name="Line 6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7" name="Line 6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8" name="Line 6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9" name="Line 67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0" name="Line 6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1" name="Line 67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2" name="Line 6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3" name="Line 67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4" name="Line 6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5" name="Line 67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6" name="Line 69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7" name="Line 6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8" name="Line 6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9" name="Line 67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80" name="Line 6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81" name="Line 67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82" name="Line 6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</xdr:row>
      <xdr:rowOff>1552575</xdr:rowOff>
    </xdr:from>
    <xdr:to>
      <xdr:col>44</xdr:col>
      <xdr:colOff>38100</xdr:colOff>
      <xdr:row>1</xdr:row>
      <xdr:rowOff>1695450</xdr:rowOff>
    </xdr:to>
    <xdr:sp macro="" textlink="">
      <xdr:nvSpPr>
        <xdr:cNvPr id="10983" name="Text Box 19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196274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0984" name="Text Box 20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0985" name="Text Box 21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</xdr:row>
      <xdr:rowOff>1552575</xdr:rowOff>
    </xdr:from>
    <xdr:to>
      <xdr:col>46</xdr:col>
      <xdr:colOff>304800</xdr:colOff>
      <xdr:row>1</xdr:row>
      <xdr:rowOff>1695450</xdr:rowOff>
    </xdr:to>
    <xdr:sp macro="" textlink="">
      <xdr:nvSpPr>
        <xdr:cNvPr id="10986" name="Text Box 22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307907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19050</xdr:colOff>
      <xdr:row>1</xdr:row>
      <xdr:rowOff>1695450</xdr:rowOff>
    </xdr:to>
    <xdr:sp macro="" textlink="">
      <xdr:nvSpPr>
        <xdr:cNvPr id="10987" name="Text Box 23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342578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</xdr:row>
      <xdr:rowOff>1552575</xdr:rowOff>
    </xdr:from>
    <xdr:to>
      <xdr:col>48</xdr:col>
      <xdr:colOff>304800</xdr:colOff>
      <xdr:row>1</xdr:row>
      <xdr:rowOff>1695450</xdr:rowOff>
    </xdr:to>
    <xdr:sp macro="" textlink="">
      <xdr:nvSpPr>
        <xdr:cNvPr id="10988" name="Text Box 24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38105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0989" name="Text Box 27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0990" name="Text Box 35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0991" name="Text Box 36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</xdr:row>
      <xdr:rowOff>1552575</xdr:rowOff>
    </xdr:from>
    <xdr:to>
      <xdr:col>47</xdr:col>
      <xdr:colOff>0</xdr:colOff>
      <xdr:row>1</xdr:row>
      <xdr:rowOff>1695450</xdr:rowOff>
    </xdr:to>
    <xdr:sp macro="" textlink="">
      <xdr:nvSpPr>
        <xdr:cNvPr id="10992" name="Text Box 37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308860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38100</xdr:colOff>
      <xdr:row>1</xdr:row>
      <xdr:rowOff>1695450</xdr:rowOff>
    </xdr:to>
    <xdr:sp macro="" textlink="">
      <xdr:nvSpPr>
        <xdr:cNvPr id="10993" name="Text Box 38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342578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</xdr:row>
      <xdr:rowOff>1552575</xdr:rowOff>
    </xdr:from>
    <xdr:to>
      <xdr:col>48</xdr:col>
      <xdr:colOff>333375</xdr:colOff>
      <xdr:row>1</xdr:row>
      <xdr:rowOff>1695450</xdr:rowOff>
    </xdr:to>
    <xdr:sp macro="" textlink="">
      <xdr:nvSpPr>
        <xdr:cNvPr id="10994" name="Text Box 39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3839170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0995" name="Text Box 40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</xdr:row>
      <xdr:rowOff>1552575</xdr:rowOff>
    </xdr:from>
    <xdr:to>
      <xdr:col>45</xdr:col>
      <xdr:colOff>0</xdr:colOff>
      <xdr:row>1</xdr:row>
      <xdr:rowOff>1695450</xdr:rowOff>
    </xdr:to>
    <xdr:sp macro="" textlink="">
      <xdr:nvSpPr>
        <xdr:cNvPr id="10996" name="Text Box 42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235708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28575</xdr:colOff>
      <xdr:row>1</xdr:row>
      <xdr:rowOff>1695450</xdr:rowOff>
    </xdr:to>
    <xdr:sp macro="" textlink="">
      <xdr:nvSpPr>
        <xdr:cNvPr id="10997" name="Text Box 43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2694265" y="16440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</xdr:row>
      <xdr:rowOff>1552575</xdr:rowOff>
    </xdr:from>
    <xdr:to>
      <xdr:col>49</xdr:col>
      <xdr:colOff>361950</xdr:colOff>
      <xdr:row>1</xdr:row>
      <xdr:rowOff>1695450</xdr:rowOff>
    </xdr:to>
    <xdr:sp macro="" textlink="">
      <xdr:nvSpPr>
        <xdr:cNvPr id="10998" name="Text Box 62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4185880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</xdr:row>
      <xdr:rowOff>1552575</xdr:rowOff>
    </xdr:from>
    <xdr:to>
      <xdr:col>50</xdr:col>
      <xdr:colOff>342900</xdr:colOff>
      <xdr:row>1</xdr:row>
      <xdr:rowOff>1695450</xdr:rowOff>
    </xdr:to>
    <xdr:sp macro="" textlink="">
      <xdr:nvSpPr>
        <xdr:cNvPr id="10999" name="Text Box 63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46487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</xdr:row>
      <xdr:rowOff>1524000</xdr:rowOff>
    </xdr:from>
    <xdr:to>
      <xdr:col>44</xdr:col>
      <xdr:colOff>0</xdr:colOff>
      <xdr:row>1</xdr:row>
      <xdr:rowOff>1857375</xdr:rowOff>
    </xdr:to>
    <xdr:sp macro="" textlink="">
      <xdr:nvSpPr>
        <xdr:cNvPr id="11000" name="Line 64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ShapeType="1"/>
        </xdr:cNvSpPr>
      </xdr:nvSpPr>
      <xdr:spPr bwMode="auto">
        <a:xfrm flipV="1">
          <a:off x="2231898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</xdr:row>
      <xdr:rowOff>1524000</xdr:rowOff>
    </xdr:from>
    <xdr:to>
      <xdr:col>46</xdr:col>
      <xdr:colOff>0</xdr:colOff>
      <xdr:row>1</xdr:row>
      <xdr:rowOff>1857375</xdr:rowOff>
    </xdr:to>
    <xdr:sp macro="" textlink="">
      <xdr:nvSpPr>
        <xdr:cNvPr id="11001" name="Line 65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ShapeType="1"/>
        </xdr:cNvSpPr>
      </xdr:nvSpPr>
      <xdr:spPr bwMode="auto">
        <a:xfrm flipV="1">
          <a:off x="2305050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2" name="Line 67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</xdr:row>
      <xdr:rowOff>1533525</xdr:rowOff>
    </xdr:from>
    <xdr:to>
      <xdr:col>50</xdr:col>
      <xdr:colOff>0</xdr:colOff>
      <xdr:row>2</xdr:row>
      <xdr:rowOff>0</xdr:rowOff>
    </xdr:to>
    <xdr:sp macro="" textlink="">
      <xdr:nvSpPr>
        <xdr:cNvPr id="11003" name="Line 6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ShapeType="1"/>
        </xdr:cNvSpPr>
      </xdr:nvSpPr>
      <xdr:spPr bwMode="auto">
        <a:xfrm flipV="1">
          <a:off x="24582120" y="164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4" name="Line 67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5" name="Line 6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6" name="Line 67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7" name="Line 67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8" name="Line 67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9" name="Line 67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0" name="Line 6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1" name="Line 67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2" name="Line 67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3" name="Line 67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4" name="Line 67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</xdr:row>
      <xdr:rowOff>1552575</xdr:rowOff>
    </xdr:from>
    <xdr:to>
      <xdr:col>44</xdr:col>
      <xdr:colOff>38100</xdr:colOff>
      <xdr:row>1</xdr:row>
      <xdr:rowOff>1695450</xdr:rowOff>
    </xdr:to>
    <xdr:sp macro="" textlink="">
      <xdr:nvSpPr>
        <xdr:cNvPr id="11015" name="Text Box 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196274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1016" name="Text Box 20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1017" name="Text Box 21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</xdr:row>
      <xdr:rowOff>1552575</xdr:rowOff>
    </xdr:from>
    <xdr:to>
      <xdr:col>46</xdr:col>
      <xdr:colOff>304800</xdr:colOff>
      <xdr:row>1</xdr:row>
      <xdr:rowOff>1695450</xdr:rowOff>
    </xdr:to>
    <xdr:sp macro="" textlink="">
      <xdr:nvSpPr>
        <xdr:cNvPr id="11018" name="Text Box 2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307907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19050</xdr:colOff>
      <xdr:row>1</xdr:row>
      <xdr:rowOff>1695450</xdr:rowOff>
    </xdr:to>
    <xdr:sp macro="" textlink="">
      <xdr:nvSpPr>
        <xdr:cNvPr id="11019" name="Text Box 23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342578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</xdr:row>
      <xdr:rowOff>1552575</xdr:rowOff>
    </xdr:from>
    <xdr:to>
      <xdr:col>48</xdr:col>
      <xdr:colOff>304800</xdr:colOff>
      <xdr:row>1</xdr:row>
      <xdr:rowOff>1695450</xdr:rowOff>
    </xdr:to>
    <xdr:sp macro="" textlink="">
      <xdr:nvSpPr>
        <xdr:cNvPr id="11020" name="Text Box 24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38105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1021" name="Text Box 27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</xdr:row>
      <xdr:rowOff>1552575</xdr:rowOff>
    </xdr:from>
    <xdr:to>
      <xdr:col>51</xdr:col>
      <xdr:colOff>333375</xdr:colOff>
      <xdr:row>1</xdr:row>
      <xdr:rowOff>1695450</xdr:rowOff>
    </xdr:to>
    <xdr:sp macro="" textlink="">
      <xdr:nvSpPr>
        <xdr:cNvPr id="11022" name="Text Box 2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49574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</xdr:row>
      <xdr:rowOff>1552575</xdr:rowOff>
    </xdr:from>
    <xdr:to>
      <xdr:col>52</xdr:col>
      <xdr:colOff>342900</xdr:colOff>
      <xdr:row>1</xdr:row>
      <xdr:rowOff>1695450</xdr:rowOff>
    </xdr:to>
    <xdr:sp macro="" textlink="">
      <xdr:nvSpPr>
        <xdr:cNvPr id="11023" name="Text Box 30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538031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</xdr:row>
      <xdr:rowOff>1543050</xdr:rowOff>
    </xdr:from>
    <xdr:to>
      <xdr:col>54</xdr:col>
      <xdr:colOff>0</xdr:colOff>
      <xdr:row>1</xdr:row>
      <xdr:rowOff>1685925</xdr:rowOff>
    </xdr:to>
    <xdr:sp macro="" textlink="">
      <xdr:nvSpPr>
        <xdr:cNvPr id="11024" name="Text Box 33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5727025" y="16421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1025" name="Text Box 35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1026" name="Text Box 36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</xdr:row>
      <xdr:rowOff>1552575</xdr:rowOff>
    </xdr:from>
    <xdr:to>
      <xdr:col>47</xdr:col>
      <xdr:colOff>0</xdr:colOff>
      <xdr:row>1</xdr:row>
      <xdr:rowOff>1695450</xdr:rowOff>
    </xdr:to>
    <xdr:sp macro="" textlink="">
      <xdr:nvSpPr>
        <xdr:cNvPr id="11027" name="Text Box 37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308860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38100</xdr:colOff>
      <xdr:row>1</xdr:row>
      <xdr:rowOff>1695450</xdr:rowOff>
    </xdr:to>
    <xdr:sp macro="" textlink="">
      <xdr:nvSpPr>
        <xdr:cNvPr id="11028" name="Text Box 38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342578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</xdr:row>
      <xdr:rowOff>1552575</xdr:rowOff>
    </xdr:from>
    <xdr:to>
      <xdr:col>48</xdr:col>
      <xdr:colOff>333375</xdr:colOff>
      <xdr:row>1</xdr:row>
      <xdr:rowOff>1695450</xdr:rowOff>
    </xdr:to>
    <xdr:sp macro="" textlink="">
      <xdr:nvSpPr>
        <xdr:cNvPr id="11029" name="Text Box 39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3839170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1030" name="Text Box 40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</xdr:row>
      <xdr:rowOff>1552575</xdr:rowOff>
    </xdr:from>
    <xdr:to>
      <xdr:col>45</xdr:col>
      <xdr:colOff>0</xdr:colOff>
      <xdr:row>1</xdr:row>
      <xdr:rowOff>1695450</xdr:rowOff>
    </xdr:to>
    <xdr:sp macro="" textlink="">
      <xdr:nvSpPr>
        <xdr:cNvPr id="11031" name="Text Box 42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235708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28575</xdr:colOff>
      <xdr:row>1</xdr:row>
      <xdr:rowOff>1695450</xdr:rowOff>
    </xdr:to>
    <xdr:sp macro="" textlink="">
      <xdr:nvSpPr>
        <xdr:cNvPr id="11032" name="Text Box 43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2694265" y="16440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</xdr:row>
      <xdr:rowOff>1552575</xdr:rowOff>
    </xdr:from>
    <xdr:to>
      <xdr:col>52</xdr:col>
      <xdr:colOff>57150</xdr:colOff>
      <xdr:row>1</xdr:row>
      <xdr:rowOff>1695450</xdr:rowOff>
    </xdr:to>
    <xdr:sp macro="" textlink="">
      <xdr:nvSpPr>
        <xdr:cNvPr id="11033" name="Text Box 61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4957405" y="16440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</xdr:row>
      <xdr:rowOff>1552575</xdr:rowOff>
    </xdr:from>
    <xdr:to>
      <xdr:col>49</xdr:col>
      <xdr:colOff>361950</xdr:colOff>
      <xdr:row>1</xdr:row>
      <xdr:rowOff>1695450</xdr:rowOff>
    </xdr:to>
    <xdr:sp macro="" textlink="">
      <xdr:nvSpPr>
        <xdr:cNvPr id="11034" name="Text Box 62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4185880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</xdr:row>
      <xdr:rowOff>1552575</xdr:rowOff>
    </xdr:from>
    <xdr:to>
      <xdr:col>50</xdr:col>
      <xdr:colOff>342900</xdr:colOff>
      <xdr:row>1</xdr:row>
      <xdr:rowOff>1695450</xdr:rowOff>
    </xdr:to>
    <xdr:sp macro="" textlink="">
      <xdr:nvSpPr>
        <xdr:cNvPr id="11035" name="Text Box 63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46487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</xdr:row>
      <xdr:rowOff>1524000</xdr:rowOff>
    </xdr:from>
    <xdr:to>
      <xdr:col>44</xdr:col>
      <xdr:colOff>0</xdr:colOff>
      <xdr:row>1</xdr:row>
      <xdr:rowOff>1857375</xdr:rowOff>
    </xdr:to>
    <xdr:sp macro="" textlink="">
      <xdr:nvSpPr>
        <xdr:cNvPr id="11036" name="Line 64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ShapeType="1"/>
        </xdr:cNvSpPr>
      </xdr:nvSpPr>
      <xdr:spPr bwMode="auto">
        <a:xfrm flipV="1">
          <a:off x="2231898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</xdr:row>
      <xdr:rowOff>1524000</xdr:rowOff>
    </xdr:from>
    <xdr:to>
      <xdr:col>46</xdr:col>
      <xdr:colOff>0</xdr:colOff>
      <xdr:row>1</xdr:row>
      <xdr:rowOff>1857375</xdr:rowOff>
    </xdr:to>
    <xdr:sp macro="" textlink="">
      <xdr:nvSpPr>
        <xdr:cNvPr id="11037" name="Line 65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ShapeType="1"/>
        </xdr:cNvSpPr>
      </xdr:nvSpPr>
      <xdr:spPr bwMode="auto">
        <a:xfrm flipV="1">
          <a:off x="2305050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38" name="Line 67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</xdr:row>
      <xdr:rowOff>1533525</xdr:rowOff>
    </xdr:from>
    <xdr:to>
      <xdr:col>50</xdr:col>
      <xdr:colOff>0</xdr:colOff>
      <xdr:row>2</xdr:row>
      <xdr:rowOff>0</xdr:rowOff>
    </xdr:to>
    <xdr:sp macro="" textlink="">
      <xdr:nvSpPr>
        <xdr:cNvPr id="11039" name="Line 68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ShapeType="1"/>
        </xdr:cNvSpPr>
      </xdr:nvSpPr>
      <xdr:spPr bwMode="auto">
        <a:xfrm flipV="1">
          <a:off x="24582120" y="164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0" name="Line 6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1" name="Line 67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2" name="Line 6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3" name="Line 67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4" name="Line 69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5" name="Line 67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6" name="Line 6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7" name="Line 67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8" name="Line 6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9" name="Line 6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0" name="Line 6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1" name="Line 67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2" name="Line 69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3" name="Line 67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4" name="Line 6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5" name="Line 67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6" name="Line 6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7" name="Line 67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8" name="Line 6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9" name="Line 67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60" name="Line 6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61" name="Line 67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62" name="Line 6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</xdr:row>
      <xdr:rowOff>1552575</xdr:rowOff>
    </xdr:from>
    <xdr:to>
      <xdr:col>44</xdr:col>
      <xdr:colOff>38100</xdr:colOff>
      <xdr:row>2</xdr:row>
      <xdr:rowOff>1695450</xdr:rowOff>
    </xdr:to>
    <xdr:sp macro="" textlink="">
      <xdr:nvSpPr>
        <xdr:cNvPr id="11063" name="Text Box 1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196274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064" name="Text Box 20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065" name="Text Box 21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</xdr:row>
      <xdr:rowOff>1552575</xdr:rowOff>
    </xdr:from>
    <xdr:to>
      <xdr:col>46</xdr:col>
      <xdr:colOff>304800</xdr:colOff>
      <xdr:row>2</xdr:row>
      <xdr:rowOff>1695450</xdr:rowOff>
    </xdr:to>
    <xdr:sp macro="" textlink="">
      <xdr:nvSpPr>
        <xdr:cNvPr id="11066" name="Text Box 22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307907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19050</xdr:colOff>
      <xdr:row>2</xdr:row>
      <xdr:rowOff>1695450</xdr:rowOff>
    </xdr:to>
    <xdr:sp macro="" textlink="">
      <xdr:nvSpPr>
        <xdr:cNvPr id="11067" name="Text Box 23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342578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</xdr:row>
      <xdr:rowOff>1552575</xdr:rowOff>
    </xdr:from>
    <xdr:to>
      <xdr:col>48</xdr:col>
      <xdr:colOff>304800</xdr:colOff>
      <xdr:row>2</xdr:row>
      <xdr:rowOff>1695450</xdr:rowOff>
    </xdr:to>
    <xdr:sp macro="" textlink="">
      <xdr:nvSpPr>
        <xdr:cNvPr id="11068" name="Text Box 24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38105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069" name="Text Box 27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070" name="Text Box 35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</xdr:row>
      <xdr:rowOff>1552575</xdr:rowOff>
    </xdr:from>
    <xdr:to>
      <xdr:col>47</xdr:col>
      <xdr:colOff>0</xdr:colOff>
      <xdr:row>2</xdr:row>
      <xdr:rowOff>1695450</xdr:rowOff>
    </xdr:to>
    <xdr:sp macro="" textlink="">
      <xdr:nvSpPr>
        <xdr:cNvPr id="11072" name="Text Box 37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308860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38100</xdr:colOff>
      <xdr:row>2</xdr:row>
      <xdr:rowOff>1695450</xdr:rowOff>
    </xdr:to>
    <xdr:sp macro="" textlink="">
      <xdr:nvSpPr>
        <xdr:cNvPr id="11073" name="Text Box 38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342578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</xdr:row>
      <xdr:rowOff>1552575</xdr:rowOff>
    </xdr:from>
    <xdr:to>
      <xdr:col>48</xdr:col>
      <xdr:colOff>333375</xdr:colOff>
      <xdr:row>2</xdr:row>
      <xdr:rowOff>1695450</xdr:rowOff>
    </xdr:to>
    <xdr:sp macro="" textlink="">
      <xdr:nvSpPr>
        <xdr:cNvPr id="11074" name="Text Box 39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3839170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075" name="Text Box 40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</xdr:row>
      <xdr:rowOff>1552575</xdr:rowOff>
    </xdr:from>
    <xdr:to>
      <xdr:col>45</xdr:col>
      <xdr:colOff>0</xdr:colOff>
      <xdr:row>2</xdr:row>
      <xdr:rowOff>1695450</xdr:rowOff>
    </xdr:to>
    <xdr:sp macro="" textlink="">
      <xdr:nvSpPr>
        <xdr:cNvPr id="11076" name="Text Box 42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235708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28575</xdr:colOff>
      <xdr:row>2</xdr:row>
      <xdr:rowOff>1695450</xdr:rowOff>
    </xdr:to>
    <xdr:sp macro="" textlink="">
      <xdr:nvSpPr>
        <xdr:cNvPr id="11077" name="Text Box 43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2694265" y="21469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</xdr:row>
      <xdr:rowOff>1552575</xdr:rowOff>
    </xdr:from>
    <xdr:to>
      <xdr:col>49</xdr:col>
      <xdr:colOff>361950</xdr:colOff>
      <xdr:row>2</xdr:row>
      <xdr:rowOff>1695450</xdr:rowOff>
    </xdr:to>
    <xdr:sp macro="" textlink="">
      <xdr:nvSpPr>
        <xdr:cNvPr id="11078" name="Text Box 62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4185880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</xdr:row>
      <xdr:rowOff>1552575</xdr:rowOff>
    </xdr:from>
    <xdr:to>
      <xdr:col>50</xdr:col>
      <xdr:colOff>342900</xdr:colOff>
      <xdr:row>2</xdr:row>
      <xdr:rowOff>1695450</xdr:rowOff>
    </xdr:to>
    <xdr:sp macro="" textlink="">
      <xdr:nvSpPr>
        <xdr:cNvPr id="11079" name="Text Box 63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46487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</xdr:row>
      <xdr:rowOff>1524000</xdr:rowOff>
    </xdr:from>
    <xdr:to>
      <xdr:col>44</xdr:col>
      <xdr:colOff>0</xdr:colOff>
      <xdr:row>2</xdr:row>
      <xdr:rowOff>1857375</xdr:rowOff>
    </xdr:to>
    <xdr:sp macro="" textlink="">
      <xdr:nvSpPr>
        <xdr:cNvPr id="11080" name="Line 64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ShapeType="1"/>
        </xdr:cNvSpPr>
      </xdr:nvSpPr>
      <xdr:spPr bwMode="auto">
        <a:xfrm flipV="1">
          <a:off x="2231898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</xdr:row>
      <xdr:rowOff>1524000</xdr:rowOff>
    </xdr:from>
    <xdr:to>
      <xdr:col>46</xdr:col>
      <xdr:colOff>0</xdr:colOff>
      <xdr:row>2</xdr:row>
      <xdr:rowOff>1857375</xdr:rowOff>
    </xdr:to>
    <xdr:sp macro="" textlink="">
      <xdr:nvSpPr>
        <xdr:cNvPr id="11081" name="Line 65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ShapeType="1"/>
        </xdr:cNvSpPr>
      </xdr:nvSpPr>
      <xdr:spPr bwMode="auto">
        <a:xfrm flipV="1">
          <a:off x="2305050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2" name="Line 67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1533525</xdr:rowOff>
    </xdr:from>
    <xdr:to>
      <xdr:col>50</xdr:col>
      <xdr:colOff>0</xdr:colOff>
      <xdr:row>3</xdr:row>
      <xdr:rowOff>0</xdr:rowOff>
    </xdr:to>
    <xdr:sp macro="" textlink="">
      <xdr:nvSpPr>
        <xdr:cNvPr id="11083" name="Line 68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ShapeType="1"/>
        </xdr:cNvSpPr>
      </xdr:nvSpPr>
      <xdr:spPr bwMode="auto">
        <a:xfrm flipV="1">
          <a:off x="24582120" y="21507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4" name="Line 67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5" name="Line 67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6" name="Line 67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7" name="Line 67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8" name="Line 6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9" name="Line 67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0" name="Line 67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1" name="Line 67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2" name="Line 67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3" name="Line 67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4" name="Line 67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</xdr:row>
      <xdr:rowOff>1552575</xdr:rowOff>
    </xdr:from>
    <xdr:to>
      <xdr:col>44</xdr:col>
      <xdr:colOff>38100</xdr:colOff>
      <xdr:row>2</xdr:row>
      <xdr:rowOff>1695450</xdr:rowOff>
    </xdr:to>
    <xdr:sp macro="" textlink="">
      <xdr:nvSpPr>
        <xdr:cNvPr id="11095" name="Text Box 1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196274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096" name="Text Box 20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097" name="Text Box 21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</xdr:row>
      <xdr:rowOff>1552575</xdr:rowOff>
    </xdr:from>
    <xdr:to>
      <xdr:col>46</xdr:col>
      <xdr:colOff>304800</xdr:colOff>
      <xdr:row>2</xdr:row>
      <xdr:rowOff>1695450</xdr:rowOff>
    </xdr:to>
    <xdr:sp macro="" textlink="">
      <xdr:nvSpPr>
        <xdr:cNvPr id="11098" name="Text Box 22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307907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19050</xdr:colOff>
      <xdr:row>2</xdr:row>
      <xdr:rowOff>1695450</xdr:rowOff>
    </xdr:to>
    <xdr:sp macro="" textlink="">
      <xdr:nvSpPr>
        <xdr:cNvPr id="11099" name="Text Box 23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342578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</xdr:row>
      <xdr:rowOff>1552575</xdr:rowOff>
    </xdr:from>
    <xdr:to>
      <xdr:col>48</xdr:col>
      <xdr:colOff>304800</xdr:colOff>
      <xdr:row>2</xdr:row>
      <xdr:rowOff>1695450</xdr:rowOff>
    </xdr:to>
    <xdr:sp macro="" textlink="">
      <xdr:nvSpPr>
        <xdr:cNvPr id="11100" name="Text Box 2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38105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101" name="Text Box 27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</xdr:row>
      <xdr:rowOff>1552575</xdr:rowOff>
    </xdr:from>
    <xdr:to>
      <xdr:col>51</xdr:col>
      <xdr:colOff>333375</xdr:colOff>
      <xdr:row>2</xdr:row>
      <xdr:rowOff>1695450</xdr:rowOff>
    </xdr:to>
    <xdr:sp macro="" textlink="">
      <xdr:nvSpPr>
        <xdr:cNvPr id="11102" name="Text Box 2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49574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</xdr:row>
      <xdr:rowOff>1552575</xdr:rowOff>
    </xdr:from>
    <xdr:to>
      <xdr:col>52</xdr:col>
      <xdr:colOff>342900</xdr:colOff>
      <xdr:row>2</xdr:row>
      <xdr:rowOff>1695450</xdr:rowOff>
    </xdr:to>
    <xdr:sp macro="" textlink="">
      <xdr:nvSpPr>
        <xdr:cNvPr id="11103" name="Text Box 3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538031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</xdr:row>
      <xdr:rowOff>1543050</xdr:rowOff>
    </xdr:from>
    <xdr:to>
      <xdr:col>54</xdr:col>
      <xdr:colOff>0</xdr:colOff>
      <xdr:row>2</xdr:row>
      <xdr:rowOff>1685925</xdr:rowOff>
    </xdr:to>
    <xdr:sp macro="" textlink="">
      <xdr:nvSpPr>
        <xdr:cNvPr id="11104" name="Text Box 33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5727025" y="21450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105" name="Text Box 35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106" name="Text Box 3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</xdr:row>
      <xdr:rowOff>1552575</xdr:rowOff>
    </xdr:from>
    <xdr:to>
      <xdr:col>47</xdr:col>
      <xdr:colOff>0</xdr:colOff>
      <xdr:row>2</xdr:row>
      <xdr:rowOff>1695450</xdr:rowOff>
    </xdr:to>
    <xdr:sp macro="" textlink="">
      <xdr:nvSpPr>
        <xdr:cNvPr id="11107" name="Text Box 3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308860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38100</xdr:colOff>
      <xdr:row>2</xdr:row>
      <xdr:rowOff>1695450</xdr:rowOff>
    </xdr:to>
    <xdr:sp macro="" textlink="">
      <xdr:nvSpPr>
        <xdr:cNvPr id="11108" name="Text Box 38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342578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</xdr:row>
      <xdr:rowOff>1552575</xdr:rowOff>
    </xdr:from>
    <xdr:to>
      <xdr:col>48</xdr:col>
      <xdr:colOff>333375</xdr:colOff>
      <xdr:row>2</xdr:row>
      <xdr:rowOff>1695450</xdr:rowOff>
    </xdr:to>
    <xdr:sp macro="" textlink="">
      <xdr:nvSpPr>
        <xdr:cNvPr id="11109" name="Text Box 3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3839170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110" name="Text Box 40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</xdr:row>
      <xdr:rowOff>1552575</xdr:rowOff>
    </xdr:from>
    <xdr:to>
      <xdr:col>45</xdr:col>
      <xdr:colOff>0</xdr:colOff>
      <xdr:row>2</xdr:row>
      <xdr:rowOff>1695450</xdr:rowOff>
    </xdr:to>
    <xdr:sp macro="" textlink="">
      <xdr:nvSpPr>
        <xdr:cNvPr id="11111" name="Text Box 42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235708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28575</xdr:colOff>
      <xdr:row>2</xdr:row>
      <xdr:rowOff>1695450</xdr:rowOff>
    </xdr:to>
    <xdr:sp macro="" textlink="">
      <xdr:nvSpPr>
        <xdr:cNvPr id="11112" name="Text Box 43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2694265" y="21469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</xdr:row>
      <xdr:rowOff>1552575</xdr:rowOff>
    </xdr:from>
    <xdr:to>
      <xdr:col>52</xdr:col>
      <xdr:colOff>57150</xdr:colOff>
      <xdr:row>2</xdr:row>
      <xdr:rowOff>1695450</xdr:rowOff>
    </xdr:to>
    <xdr:sp macro="" textlink="">
      <xdr:nvSpPr>
        <xdr:cNvPr id="11113" name="Text Box 61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4957405" y="21469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</xdr:row>
      <xdr:rowOff>1552575</xdr:rowOff>
    </xdr:from>
    <xdr:to>
      <xdr:col>49</xdr:col>
      <xdr:colOff>361950</xdr:colOff>
      <xdr:row>2</xdr:row>
      <xdr:rowOff>1695450</xdr:rowOff>
    </xdr:to>
    <xdr:sp macro="" textlink="">
      <xdr:nvSpPr>
        <xdr:cNvPr id="11114" name="Text Box 6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4185880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</xdr:row>
      <xdr:rowOff>1552575</xdr:rowOff>
    </xdr:from>
    <xdr:to>
      <xdr:col>50</xdr:col>
      <xdr:colOff>342900</xdr:colOff>
      <xdr:row>2</xdr:row>
      <xdr:rowOff>1695450</xdr:rowOff>
    </xdr:to>
    <xdr:sp macro="" textlink="">
      <xdr:nvSpPr>
        <xdr:cNvPr id="11115" name="Text Box 63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46487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</xdr:row>
      <xdr:rowOff>1524000</xdr:rowOff>
    </xdr:from>
    <xdr:to>
      <xdr:col>44</xdr:col>
      <xdr:colOff>0</xdr:colOff>
      <xdr:row>2</xdr:row>
      <xdr:rowOff>1857375</xdr:rowOff>
    </xdr:to>
    <xdr:sp macro="" textlink="">
      <xdr:nvSpPr>
        <xdr:cNvPr id="11116" name="Line 64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ShapeType="1"/>
        </xdr:cNvSpPr>
      </xdr:nvSpPr>
      <xdr:spPr bwMode="auto">
        <a:xfrm flipV="1">
          <a:off x="2231898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</xdr:row>
      <xdr:rowOff>1524000</xdr:rowOff>
    </xdr:from>
    <xdr:to>
      <xdr:col>46</xdr:col>
      <xdr:colOff>0</xdr:colOff>
      <xdr:row>2</xdr:row>
      <xdr:rowOff>1857375</xdr:rowOff>
    </xdr:to>
    <xdr:sp macro="" textlink="">
      <xdr:nvSpPr>
        <xdr:cNvPr id="11117" name="Line 65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ShapeType="1"/>
        </xdr:cNvSpPr>
      </xdr:nvSpPr>
      <xdr:spPr bwMode="auto">
        <a:xfrm flipV="1">
          <a:off x="2305050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18" name="Line 67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1533525</xdr:rowOff>
    </xdr:from>
    <xdr:to>
      <xdr:col>50</xdr:col>
      <xdr:colOff>0</xdr:colOff>
      <xdr:row>3</xdr:row>
      <xdr:rowOff>0</xdr:rowOff>
    </xdr:to>
    <xdr:sp macro="" textlink="">
      <xdr:nvSpPr>
        <xdr:cNvPr id="11119" name="Line 68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ShapeType="1"/>
        </xdr:cNvSpPr>
      </xdr:nvSpPr>
      <xdr:spPr bwMode="auto">
        <a:xfrm flipV="1">
          <a:off x="24582120" y="21507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0" name="Line 6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1" name="Line 67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2" name="Line 69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3" name="Line 67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4" name="Line 6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5" name="Line 67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6" name="Line 69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7" name="Line 67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8" name="Line 6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9" name="Line 67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0" name="Line 6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1" name="Line 67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2" name="Line 6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3" name="Line 67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4" name="Line 6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5" name="Line 67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6" name="Line 6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7" name="Line 67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8" name="Line 69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9" name="Line 67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40" name="Line 6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41" name="Line 67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42" name="Line 69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3</xdr:row>
      <xdr:rowOff>1552575</xdr:rowOff>
    </xdr:from>
    <xdr:to>
      <xdr:col>44</xdr:col>
      <xdr:colOff>38100</xdr:colOff>
      <xdr:row>3</xdr:row>
      <xdr:rowOff>1695450</xdr:rowOff>
    </xdr:to>
    <xdr:sp macro="" textlink="">
      <xdr:nvSpPr>
        <xdr:cNvPr id="11143" name="Text Box 1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196274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44" name="Text Box 20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45" name="Text Box 21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3</xdr:row>
      <xdr:rowOff>1552575</xdr:rowOff>
    </xdr:from>
    <xdr:to>
      <xdr:col>46</xdr:col>
      <xdr:colOff>304800</xdr:colOff>
      <xdr:row>3</xdr:row>
      <xdr:rowOff>1695450</xdr:rowOff>
    </xdr:to>
    <xdr:sp macro="" textlink="">
      <xdr:nvSpPr>
        <xdr:cNvPr id="11146" name="Text Box 22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307907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19050</xdr:colOff>
      <xdr:row>3</xdr:row>
      <xdr:rowOff>1695450</xdr:rowOff>
    </xdr:to>
    <xdr:sp macro="" textlink="">
      <xdr:nvSpPr>
        <xdr:cNvPr id="11147" name="Text Box 23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342578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3</xdr:row>
      <xdr:rowOff>1552575</xdr:rowOff>
    </xdr:from>
    <xdr:to>
      <xdr:col>48</xdr:col>
      <xdr:colOff>304800</xdr:colOff>
      <xdr:row>3</xdr:row>
      <xdr:rowOff>1695450</xdr:rowOff>
    </xdr:to>
    <xdr:sp macro="" textlink="">
      <xdr:nvSpPr>
        <xdr:cNvPr id="11148" name="Text Box 24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38105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49" name="Text Box 27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50" name="Text Box 35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51" name="Text Box 3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3</xdr:row>
      <xdr:rowOff>1552575</xdr:rowOff>
    </xdr:from>
    <xdr:to>
      <xdr:col>47</xdr:col>
      <xdr:colOff>0</xdr:colOff>
      <xdr:row>3</xdr:row>
      <xdr:rowOff>1695450</xdr:rowOff>
    </xdr:to>
    <xdr:sp macro="" textlink="">
      <xdr:nvSpPr>
        <xdr:cNvPr id="11152" name="Text Box 37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308860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38100</xdr:colOff>
      <xdr:row>3</xdr:row>
      <xdr:rowOff>1695450</xdr:rowOff>
    </xdr:to>
    <xdr:sp macro="" textlink="">
      <xdr:nvSpPr>
        <xdr:cNvPr id="11153" name="Text Box 38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342578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3</xdr:row>
      <xdr:rowOff>1552575</xdr:rowOff>
    </xdr:from>
    <xdr:to>
      <xdr:col>48</xdr:col>
      <xdr:colOff>333375</xdr:colOff>
      <xdr:row>3</xdr:row>
      <xdr:rowOff>1695450</xdr:rowOff>
    </xdr:to>
    <xdr:sp macro="" textlink="">
      <xdr:nvSpPr>
        <xdr:cNvPr id="11154" name="Text Box 39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3839170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55" name="Text Box 40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3</xdr:row>
      <xdr:rowOff>1552575</xdr:rowOff>
    </xdr:from>
    <xdr:to>
      <xdr:col>45</xdr:col>
      <xdr:colOff>0</xdr:colOff>
      <xdr:row>3</xdr:row>
      <xdr:rowOff>1695450</xdr:rowOff>
    </xdr:to>
    <xdr:sp macro="" textlink="">
      <xdr:nvSpPr>
        <xdr:cNvPr id="11156" name="Text Box 42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235708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28575</xdr:colOff>
      <xdr:row>3</xdr:row>
      <xdr:rowOff>1695450</xdr:rowOff>
    </xdr:to>
    <xdr:sp macro="" textlink="">
      <xdr:nvSpPr>
        <xdr:cNvPr id="11157" name="Text Box 43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3</xdr:row>
      <xdr:rowOff>1552575</xdr:rowOff>
    </xdr:from>
    <xdr:to>
      <xdr:col>49</xdr:col>
      <xdr:colOff>361950</xdr:colOff>
      <xdr:row>3</xdr:row>
      <xdr:rowOff>1695450</xdr:rowOff>
    </xdr:to>
    <xdr:sp macro="" textlink="">
      <xdr:nvSpPr>
        <xdr:cNvPr id="11158" name="Text Box 6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4185880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3</xdr:row>
      <xdr:rowOff>1552575</xdr:rowOff>
    </xdr:from>
    <xdr:to>
      <xdr:col>50</xdr:col>
      <xdr:colOff>342900</xdr:colOff>
      <xdr:row>3</xdr:row>
      <xdr:rowOff>1695450</xdr:rowOff>
    </xdr:to>
    <xdr:sp macro="" textlink="">
      <xdr:nvSpPr>
        <xdr:cNvPr id="11159" name="Text Box 63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46487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3</xdr:row>
      <xdr:rowOff>1524000</xdr:rowOff>
    </xdr:from>
    <xdr:to>
      <xdr:col>44</xdr:col>
      <xdr:colOff>0</xdr:colOff>
      <xdr:row>3</xdr:row>
      <xdr:rowOff>1857375</xdr:rowOff>
    </xdr:to>
    <xdr:sp macro="" textlink="">
      <xdr:nvSpPr>
        <xdr:cNvPr id="11160" name="Line 64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ShapeType="1"/>
        </xdr:cNvSpPr>
      </xdr:nvSpPr>
      <xdr:spPr bwMode="auto">
        <a:xfrm flipV="1">
          <a:off x="2231898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3</xdr:row>
      <xdr:rowOff>1524000</xdr:rowOff>
    </xdr:from>
    <xdr:to>
      <xdr:col>46</xdr:col>
      <xdr:colOff>0</xdr:colOff>
      <xdr:row>3</xdr:row>
      <xdr:rowOff>1857375</xdr:rowOff>
    </xdr:to>
    <xdr:sp macro="" textlink="">
      <xdr:nvSpPr>
        <xdr:cNvPr id="11161" name="Line 65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ShapeType="1"/>
        </xdr:cNvSpPr>
      </xdr:nvSpPr>
      <xdr:spPr bwMode="auto">
        <a:xfrm flipV="1">
          <a:off x="2305050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2" name="Line 67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3</xdr:row>
      <xdr:rowOff>1533525</xdr:rowOff>
    </xdr:from>
    <xdr:to>
      <xdr:col>50</xdr:col>
      <xdr:colOff>0</xdr:colOff>
      <xdr:row>4</xdr:row>
      <xdr:rowOff>0</xdr:rowOff>
    </xdr:to>
    <xdr:sp macro="" textlink="">
      <xdr:nvSpPr>
        <xdr:cNvPr id="11163" name="Line 68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ShapeType="1"/>
        </xdr:cNvSpPr>
      </xdr:nvSpPr>
      <xdr:spPr bwMode="auto">
        <a:xfrm flipV="1">
          <a:off x="24582120" y="26536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4" name="Line 67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5" name="Line 67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6" name="Line 6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7" name="Line 67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8" name="Line 67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9" name="Line 67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0" name="Line 67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1" name="Line 67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2" name="Line 67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3" name="Line 67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4" name="Line 67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3</xdr:row>
      <xdr:rowOff>1552575</xdr:rowOff>
    </xdr:from>
    <xdr:to>
      <xdr:col>44</xdr:col>
      <xdr:colOff>38100</xdr:colOff>
      <xdr:row>3</xdr:row>
      <xdr:rowOff>1695450</xdr:rowOff>
    </xdr:to>
    <xdr:sp macro="" textlink="">
      <xdr:nvSpPr>
        <xdr:cNvPr id="11175" name="Text Box 1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196274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76" name="Text Box 20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77" name="Text Box 21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3</xdr:row>
      <xdr:rowOff>1552575</xdr:rowOff>
    </xdr:from>
    <xdr:to>
      <xdr:col>46</xdr:col>
      <xdr:colOff>304800</xdr:colOff>
      <xdr:row>3</xdr:row>
      <xdr:rowOff>1695450</xdr:rowOff>
    </xdr:to>
    <xdr:sp macro="" textlink="">
      <xdr:nvSpPr>
        <xdr:cNvPr id="11178" name="Text Box 22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307907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19050</xdr:colOff>
      <xdr:row>3</xdr:row>
      <xdr:rowOff>1695450</xdr:rowOff>
    </xdr:to>
    <xdr:sp macro="" textlink="">
      <xdr:nvSpPr>
        <xdr:cNvPr id="11179" name="Text Box 23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342578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3</xdr:row>
      <xdr:rowOff>1552575</xdr:rowOff>
    </xdr:from>
    <xdr:to>
      <xdr:col>48</xdr:col>
      <xdr:colOff>304800</xdr:colOff>
      <xdr:row>3</xdr:row>
      <xdr:rowOff>1695450</xdr:rowOff>
    </xdr:to>
    <xdr:sp macro="" textlink="">
      <xdr:nvSpPr>
        <xdr:cNvPr id="11180" name="Text Box 24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38105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81" name="Text Box 27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51</xdr:col>
      <xdr:colOff>333375</xdr:colOff>
      <xdr:row>3</xdr:row>
      <xdr:rowOff>1695450</xdr:rowOff>
    </xdr:to>
    <xdr:sp macro="" textlink="">
      <xdr:nvSpPr>
        <xdr:cNvPr id="11182" name="Text Box 2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49574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3</xdr:row>
      <xdr:rowOff>1552575</xdr:rowOff>
    </xdr:from>
    <xdr:to>
      <xdr:col>52</xdr:col>
      <xdr:colOff>342900</xdr:colOff>
      <xdr:row>3</xdr:row>
      <xdr:rowOff>1695450</xdr:rowOff>
    </xdr:to>
    <xdr:sp macro="" textlink="">
      <xdr:nvSpPr>
        <xdr:cNvPr id="11183" name="Text Box 30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538031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3</xdr:row>
      <xdr:rowOff>1543050</xdr:rowOff>
    </xdr:from>
    <xdr:to>
      <xdr:col>54</xdr:col>
      <xdr:colOff>0</xdr:colOff>
      <xdr:row>3</xdr:row>
      <xdr:rowOff>1685925</xdr:rowOff>
    </xdr:to>
    <xdr:sp macro="" textlink="">
      <xdr:nvSpPr>
        <xdr:cNvPr id="11184" name="Text Box 33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5727025" y="26479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85" name="Text Box 35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86" name="Text Box 36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3</xdr:row>
      <xdr:rowOff>1552575</xdr:rowOff>
    </xdr:from>
    <xdr:to>
      <xdr:col>47</xdr:col>
      <xdr:colOff>0</xdr:colOff>
      <xdr:row>3</xdr:row>
      <xdr:rowOff>1695450</xdr:rowOff>
    </xdr:to>
    <xdr:sp macro="" textlink="">
      <xdr:nvSpPr>
        <xdr:cNvPr id="11187" name="Text Box 37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308860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38100</xdr:colOff>
      <xdr:row>3</xdr:row>
      <xdr:rowOff>1695450</xdr:rowOff>
    </xdr:to>
    <xdr:sp macro="" textlink="">
      <xdr:nvSpPr>
        <xdr:cNvPr id="11188" name="Text Box 38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342578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3</xdr:row>
      <xdr:rowOff>1552575</xdr:rowOff>
    </xdr:from>
    <xdr:to>
      <xdr:col>48</xdr:col>
      <xdr:colOff>333375</xdr:colOff>
      <xdr:row>3</xdr:row>
      <xdr:rowOff>1695450</xdr:rowOff>
    </xdr:to>
    <xdr:sp macro="" textlink="">
      <xdr:nvSpPr>
        <xdr:cNvPr id="11189" name="Text Box 39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3839170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90" name="Text Box 40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3</xdr:row>
      <xdr:rowOff>1552575</xdr:rowOff>
    </xdr:from>
    <xdr:to>
      <xdr:col>45</xdr:col>
      <xdr:colOff>0</xdr:colOff>
      <xdr:row>3</xdr:row>
      <xdr:rowOff>1695450</xdr:rowOff>
    </xdr:to>
    <xdr:sp macro="" textlink="">
      <xdr:nvSpPr>
        <xdr:cNvPr id="11191" name="Text Box 42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235708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28575</xdr:colOff>
      <xdr:row>3</xdr:row>
      <xdr:rowOff>1695450</xdr:rowOff>
    </xdr:to>
    <xdr:sp macro="" textlink="">
      <xdr:nvSpPr>
        <xdr:cNvPr id="11192" name="Text Box 43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52</xdr:col>
      <xdr:colOff>57150</xdr:colOff>
      <xdr:row>3</xdr:row>
      <xdr:rowOff>1695450</xdr:rowOff>
    </xdr:to>
    <xdr:sp macro="" textlink="">
      <xdr:nvSpPr>
        <xdr:cNvPr id="11193" name="Text Box 61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4957405" y="26498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3</xdr:row>
      <xdr:rowOff>1552575</xdr:rowOff>
    </xdr:from>
    <xdr:to>
      <xdr:col>49</xdr:col>
      <xdr:colOff>361950</xdr:colOff>
      <xdr:row>3</xdr:row>
      <xdr:rowOff>1695450</xdr:rowOff>
    </xdr:to>
    <xdr:sp macro="" textlink="">
      <xdr:nvSpPr>
        <xdr:cNvPr id="11194" name="Text Box 6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4185880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3</xdr:row>
      <xdr:rowOff>1552575</xdr:rowOff>
    </xdr:from>
    <xdr:to>
      <xdr:col>50</xdr:col>
      <xdr:colOff>342900</xdr:colOff>
      <xdr:row>3</xdr:row>
      <xdr:rowOff>1695450</xdr:rowOff>
    </xdr:to>
    <xdr:sp macro="" textlink="">
      <xdr:nvSpPr>
        <xdr:cNvPr id="11195" name="Text Box 63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46487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3</xdr:row>
      <xdr:rowOff>1524000</xdr:rowOff>
    </xdr:from>
    <xdr:to>
      <xdr:col>44</xdr:col>
      <xdr:colOff>0</xdr:colOff>
      <xdr:row>3</xdr:row>
      <xdr:rowOff>1857375</xdr:rowOff>
    </xdr:to>
    <xdr:sp macro="" textlink="">
      <xdr:nvSpPr>
        <xdr:cNvPr id="11196" name="Line 64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ShapeType="1"/>
        </xdr:cNvSpPr>
      </xdr:nvSpPr>
      <xdr:spPr bwMode="auto">
        <a:xfrm flipV="1">
          <a:off x="2231898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3</xdr:row>
      <xdr:rowOff>1524000</xdr:rowOff>
    </xdr:from>
    <xdr:to>
      <xdr:col>46</xdr:col>
      <xdr:colOff>0</xdr:colOff>
      <xdr:row>3</xdr:row>
      <xdr:rowOff>1857375</xdr:rowOff>
    </xdr:to>
    <xdr:sp macro="" textlink="">
      <xdr:nvSpPr>
        <xdr:cNvPr id="11197" name="Line 65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ShapeType="1"/>
        </xdr:cNvSpPr>
      </xdr:nvSpPr>
      <xdr:spPr bwMode="auto">
        <a:xfrm flipV="1">
          <a:off x="2305050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98" name="Line 67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3</xdr:row>
      <xdr:rowOff>1533525</xdr:rowOff>
    </xdr:from>
    <xdr:to>
      <xdr:col>50</xdr:col>
      <xdr:colOff>0</xdr:colOff>
      <xdr:row>4</xdr:row>
      <xdr:rowOff>0</xdr:rowOff>
    </xdr:to>
    <xdr:sp macro="" textlink="">
      <xdr:nvSpPr>
        <xdr:cNvPr id="11199" name="Line 68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ShapeType="1"/>
        </xdr:cNvSpPr>
      </xdr:nvSpPr>
      <xdr:spPr bwMode="auto">
        <a:xfrm flipV="1">
          <a:off x="24582120" y="26536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0" name="Line 6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1" name="Line 67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2" name="Line 6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3" name="Line 6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4" name="Line 69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5" name="Line 67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6" name="Line 6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7" name="Line 67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8" name="Line 6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9" name="Line 67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0" name="Line 6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1" name="Line 67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2" name="Line 6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3" name="Line 6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4" name="Line 6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5" name="Line 67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6" name="Line 6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7" name="Line 67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8" name="Line 69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9" name="Line 67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20" name="Line 6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21" name="Line 67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22" name="Line 6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3</xdr:row>
      <xdr:rowOff>1552575</xdr:rowOff>
    </xdr:from>
    <xdr:to>
      <xdr:col>44</xdr:col>
      <xdr:colOff>38100</xdr:colOff>
      <xdr:row>3</xdr:row>
      <xdr:rowOff>1695450</xdr:rowOff>
    </xdr:to>
    <xdr:sp macro="" textlink="">
      <xdr:nvSpPr>
        <xdr:cNvPr id="11223" name="Text Box 1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196274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224" name="Text Box 20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225" name="Text Box 21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3</xdr:row>
      <xdr:rowOff>1552575</xdr:rowOff>
    </xdr:from>
    <xdr:to>
      <xdr:col>46</xdr:col>
      <xdr:colOff>304800</xdr:colOff>
      <xdr:row>3</xdr:row>
      <xdr:rowOff>1695450</xdr:rowOff>
    </xdr:to>
    <xdr:sp macro="" textlink="">
      <xdr:nvSpPr>
        <xdr:cNvPr id="11226" name="Text Box 22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307907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19050</xdr:colOff>
      <xdr:row>3</xdr:row>
      <xdr:rowOff>1695450</xdr:rowOff>
    </xdr:to>
    <xdr:sp macro="" textlink="">
      <xdr:nvSpPr>
        <xdr:cNvPr id="11227" name="Text Box 23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342578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3</xdr:row>
      <xdr:rowOff>1552575</xdr:rowOff>
    </xdr:from>
    <xdr:to>
      <xdr:col>48</xdr:col>
      <xdr:colOff>304800</xdr:colOff>
      <xdr:row>3</xdr:row>
      <xdr:rowOff>1695450</xdr:rowOff>
    </xdr:to>
    <xdr:sp macro="" textlink="">
      <xdr:nvSpPr>
        <xdr:cNvPr id="11228" name="Text Box 24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38105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229" name="Text Box 27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51</xdr:col>
      <xdr:colOff>333375</xdr:colOff>
      <xdr:row>3</xdr:row>
      <xdr:rowOff>1695450</xdr:rowOff>
    </xdr:to>
    <xdr:sp macro="" textlink="">
      <xdr:nvSpPr>
        <xdr:cNvPr id="11230" name="Text Box 2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49574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3</xdr:row>
      <xdr:rowOff>1552575</xdr:rowOff>
    </xdr:from>
    <xdr:to>
      <xdr:col>52</xdr:col>
      <xdr:colOff>342900</xdr:colOff>
      <xdr:row>3</xdr:row>
      <xdr:rowOff>1695450</xdr:rowOff>
    </xdr:to>
    <xdr:sp macro="" textlink="">
      <xdr:nvSpPr>
        <xdr:cNvPr id="11231" name="Text Box 30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538031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3</xdr:row>
      <xdr:rowOff>1543050</xdr:rowOff>
    </xdr:from>
    <xdr:to>
      <xdr:col>54</xdr:col>
      <xdr:colOff>0</xdr:colOff>
      <xdr:row>3</xdr:row>
      <xdr:rowOff>1685925</xdr:rowOff>
    </xdr:to>
    <xdr:sp macro="" textlink="">
      <xdr:nvSpPr>
        <xdr:cNvPr id="11232" name="Text Box 33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5727025" y="26479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233" name="Text Box 35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234" name="Text Box 36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3</xdr:row>
      <xdr:rowOff>1552575</xdr:rowOff>
    </xdr:from>
    <xdr:to>
      <xdr:col>47</xdr:col>
      <xdr:colOff>0</xdr:colOff>
      <xdr:row>3</xdr:row>
      <xdr:rowOff>1695450</xdr:rowOff>
    </xdr:to>
    <xdr:sp macro="" textlink="">
      <xdr:nvSpPr>
        <xdr:cNvPr id="11235" name="Text Box 37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308860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38100</xdr:colOff>
      <xdr:row>3</xdr:row>
      <xdr:rowOff>1695450</xdr:rowOff>
    </xdr:to>
    <xdr:sp macro="" textlink="">
      <xdr:nvSpPr>
        <xdr:cNvPr id="11236" name="Text Box 38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342578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3</xdr:row>
      <xdr:rowOff>1552575</xdr:rowOff>
    </xdr:from>
    <xdr:to>
      <xdr:col>48</xdr:col>
      <xdr:colOff>333375</xdr:colOff>
      <xdr:row>3</xdr:row>
      <xdr:rowOff>1695450</xdr:rowOff>
    </xdr:to>
    <xdr:sp macro="" textlink="">
      <xdr:nvSpPr>
        <xdr:cNvPr id="11237" name="Text Box 3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3839170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238" name="Text Box 4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3</xdr:row>
      <xdr:rowOff>1552575</xdr:rowOff>
    </xdr:from>
    <xdr:to>
      <xdr:col>45</xdr:col>
      <xdr:colOff>0</xdr:colOff>
      <xdr:row>3</xdr:row>
      <xdr:rowOff>1695450</xdr:rowOff>
    </xdr:to>
    <xdr:sp macro="" textlink="">
      <xdr:nvSpPr>
        <xdr:cNvPr id="11239" name="Text Box 4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235708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28575</xdr:colOff>
      <xdr:row>3</xdr:row>
      <xdr:rowOff>1695450</xdr:rowOff>
    </xdr:to>
    <xdr:sp macro="" textlink="">
      <xdr:nvSpPr>
        <xdr:cNvPr id="11240" name="Text Box 43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2694265" y="26498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52</xdr:col>
      <xdr:colOff>57150</xdr:colOff>
      <xdr:row>3</xdr:row>
      <xdr:rowOff>1695450</xdr:rowOff>
    </xdr:to>
    <xdr:sp macro="" textlink="">
      <xdr:nvSpPr>
        <xdr:cNvPr id="11241" name="Text Box 61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4957405" y="26498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3</xdr:row>
      <xdr:rowOff>1552575</xdr:rowOff>
    </xdr:from>
    <xdr:to>
      <xdr:col>49</xdr:col>
      <xdr:colOff>361950</xdr:colOff>
      <xdr:row>3</xdr:row>
      <xdr:rowOff>1695450</xdr:rowOff>
    </xdr:to>
    <xdr:sp macro="" textlink="">
      <xdr:nvSpPr>
        <xdr:cNvPr id="11242" name="Text Box 62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4185880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3</xdr:row>
      <xdr:rowOff>1552575</xdr:rowOff>
    </xdr:from>
    <xdr:to>
      <xdr:col>50</xdr:col>
      <xdr:colOff>342900</xdr:colOff>
      <xdr:row>3</xdr:row>
      <xdr:rowOff>1695450</xdr:rowOff>
    </xdr:to>
    <xdr:sp macro="" textlink="">
      <xdr:nvSpPr>
        <xdr:cNvPr id="11243" name="Text Box 63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46487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3</xdr:row>
      <xdr:rowOff>1524000</xdr:rowOff>
    </xdr:from>
    <xdr:to>
      <xdr:col>44</xdr:col>
      <xdr:colOff>0</xdr:colOff>
      <xdr:row>3</xdr:row>
      <xdr:rowOff>1857375</xdr:rowOff>
    </xdr:to>
    <xdr:sp macro="" textlink="">
      <xdr:nvSpPr>
        <xdr:cNvPr id="11244" name="Line 64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ShapeType="1"/>
        </xdr:cNvSpPr>
      </xdr:nvSpPr>
      <xdr:spPr bwMode="auto">
        <a:xfrm flipV="1">
          <a:off x="2231898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3</xdr:row>
      <xdr:rowOff>1524000</xdr:rowOff>
    </xdr:from>
    <xdr:to>
      <xdr:col>46</xdr:col>
      <xdr:colOff>0</xdr:colOff>
      <xdr:row>3</xdr:row>
      <xdr:rowOff>1857375</xdr:rowOff>
    </xdr:to>
    <xdr:sp macro="" textlink="">
      <xdr:nvSpPr>
        <xdr:cNvPr id="11245" name="Line 65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ShapeType="1"/>
        </xdr:cNvSpPr>
      </xdr:nvSpPr>
      <xdr:spPr bwMode="auto">
        <a:xfrm flipV="1">
          <a:off x="2305050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46" name="Line 67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3</xdr:row>
      <xdr:rowOff>1533525</xdr:rowOff>
    </xdr:from>
    <xdr:to>
      <xdr:col>50</xdr:col>
      <xdr:colOff>0</xdr:colOff>
      <xdr:row>4</xdr:row>
      <xdr:rowOff>0</xdr:rowOff>
    </xdr:to>
    <xdr:sp macro="" textlink="">
      <xdr:nvSpPr>
        <xdr:cNvPr id="11247" name="Line 6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ShapeType="1"/>
        </xdr:cNvSpPr>
      </xdr:nvSpPr>
      <xdr:spPr bwMode="auto">
        <a:xfrm flipV="1">
          <a:off x="24582120" y="26536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48" name="Line 69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49" name="Line 67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0" name="Line 6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1" name="Line 67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2" name="Line 69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3" name="Line 6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4" name="Line 69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5" name="Line 67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6" name="Line 6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7" name="Line 67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8" name="Line 6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9" name="Line 67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0" name="Line 6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1" name="Line 67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2" name="Line 69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3" name="Line 6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4" name="Line 6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5" name="Line 67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6" name="Line 69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7" name="Line 67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8" name="Line 6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9" name="Line 67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70" name="Line 6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4</xdr:row>
      <xdr:rowOff>1552575</xdr:rowOff>
    </xdr:from>
    <xdr:to>
      <xdr:col>44</xdr:col>
      <xdr:colOff>38100</xdr:colOff>
      <xdr:row>4</xdr:row>
      <xdr:rowOff>1695450</xdr:rowOff>
    </xdr:to>
    <xdr:sp macro="" textlink="">
      <xdr:nvSpPr>
        <xdr:cNvPr id="11271" name="Text Box 1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196274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272" name="Text Box 20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273" name="Text Box 2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4</xdr:row>
      <xdr:rowOff>1552575</xdr:rowOff>
    </xdr:from>
    <xdr:to>
      <xdr:col>46</xdr:col>
      <xdr:colOff>304800</xdr:colOff>
      <xdr:row>4</xdr:row>
      <xdr:rowOff>1695450</xdr:rowOff>
    </xdr:to>
    <xdr:sp macro="" textlink="">
      <xdr:nvSpPr>
        <xdr:cNvPr id="11274" name="Text Box 2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307907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19050</xdr:colOff>
      <xdr:row>4</xdr:row>
      <xdr:rowOff>1695450</xdr:rowOff>
    </xdr:to>
    <xdr:sp macro="" textlink="">
      <xdr:nvSpPr>
        <xdr:cNvPr id="11275" name="Text Box 23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342578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4</xdr:row>
      <xdr:rowOff>1552575</xdr:rowOff>
    </xdr:from>
    <xdr:to>
      <xdr:col>48</xdr:col>
      <xdr:colOff>304800</xdr:colOff>
      <xdr:row>4</xdr:row>
      <xdr:rowOff>1695450</xdr:rowOff>
    </xdr:to>
    <xdr:sp macro="" textlink="">
      <xdr:nvSpPr>
        <xdr:cNvPr id="11276" name="Text Box 24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38105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277" name="Text Box 27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278" name="Text Box 35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279" name="Text Box 36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4</xdr:row>
      <xdr:rowOff>1552575</xdr:rowOff>
    </xdr:from>
    <xdr:to>
      <xdr:col>47</xdr:col>
      <xdr:colOff>0</xdr:colOff>
      <xdr:row>4</xdr:row>
      <xdr:rowOff>1695450</xdr:rowOff>
    </xdr:to>
    <xdr:sp macro="" textlink="">
      <xdr:nvSpPr>
        <xdr:cNvPr id="11280" name="Text Box 37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308860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38100</xdr:colOff>
      <xdr:row>4</xdr:row>
      <xdr:rowOff>1695450</xdr:rowOff>
    </xdr:to>
    <xdr:sp macro="" textlink="">
      <xdr:nvSpPr>
        <xdr:cNvPr id="11281" name="Text Box 38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342578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4</xdr:row>
      <xdr:rowOff>1552575</xdr:rowOff>
    </xdr:from>
    <xdr:to>
      <xdr:col>48</xdr:col>
      <xdr:colOff>333375</xdr:colOff>
      <xdr:row>4</xdr:row>
      <xdr:rowOff>1695450</xdr:rowOff>
    </xdr:to>
    <xdr:sp macro="" textlink="">
      <xdr:nvSpPr>
        <xdr:cNvPr id="11282" name="Text Box 3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3839170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283" name="Text Box 4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4</xdr:row>
      <xdr:rowOff>1552575</xdr:rowOff>
    </xdr:from>
    <xdr:to>
      <xdr:col>45</xdr:col>
      <xdr:colOff>0</xdr:colOff>
      <xdr:row>4</xdr:row>
      <xdr:rowOff>1695450</xdr:rowOff>
    </xdr:to>
    <xdr:sp macro="" textlink="">
      <xdr:nvSpPr>
        <xdr:cNvPr id="11284" name="Text Box 4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235708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28575</xdr:colOff>
      <xdr:row>4</xdr:row>
      <xdr:rowOff>1695450</xdr:rowOff>
    </xdr:to>
    <xdr:sp macro="" textlink="">
      <xdr:nvSpPr>
        <xdr:cNvPr id="11285" name="Text Box 43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4</xdr:row>
      <xdr:rowOff>1552575</xdr:rowOff>
    </xdr:from>
    <xdr:to>
      <xdr:col>49</xdr:col>
      <xdr:colOff>361950</xdr:colOff>
      <xdr:row>4</xdr:row>
      <xdr:rowOff>1695450</xdr:rowOff>
    </xdr:to>
    <xdr:sp macro="" textlink="">
      <xdr:nvSpPr>
        <xdr:cNvPr id="11286" name="Text Box 62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4185880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4</xdr:row>
      <xdr:rowOff>1552575</xdr:rowOff>
    </xdr:from>
    <xdr:to>
      <xdr:col>50</xdr:col>
      <xdr:colOff>342900</xdr:colOff>
      <xdr:row>4</xdr:row>
      <xdr:rowOff>1695450</xdr:rowOff>
    </xdr:to>
    <xdr:sp macro="" textlink="">
      <xdr:nvSpPr>
        <xdr:cNvPr id="11287" name="Text Box 63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46487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4</xdr:row>
      <xdr:rowOff>1524000</xdr:rowOff>
    </xdr:from>
    <xdr:to>
      <xdr:col>44</xdr:col>
      <xdr:colOff>0</xdr:colOff>
      <xdr:row>4</xdr:row>
      <xdr:rowOff>1857375</xdr:rowOff>
    </xdr:to>
    <xdr:sp macro="" textlink="">
      <xdr:nvSpPr>
        <xdr:cNvPr id="11288" name="Line 64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ShapeType="1"/>
        </xdr:cNvSpPr>
      </xdr:nvSpPr>
      <xdr:spPr bwMode="auto">
        <a:xfrm flipV="1">
          <a:off x="2231898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1524000</xdr:rowOff>
    </xdr:from>
    <xdr:to>
      <xdr:col>46</xdr:col>
      <xdr:colOff>0</xdr:colOff>
      <xdr:row>4</xdr:row>
      <xdr:rowOff>1857375</xdr:rowOff>
    </xdr:to>
    <xdr:sp macro="" textlink="">
      <xdr:nvSpPr>
        <xdr:cNvPr id="11289" name="Line 65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ShapeType="1"/>
        </xdr:cNvSpPr>
      </xdr:nvSpPr>
      <xdr:spPr bwMode="auto">
        <a:xfrm flipV="1">
          <a:off x="2305050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0" name="Line 67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4</xdr:row>
      <xdr:rowOff>1533525</xdr:rowOff>
    </xdr:from>
    <xdr:to>
      <xdr:col>50</xdr:col>
      <xdr:colOff>0</xdr:colOff>
      <xdr:row>5</xdr:row>
      <xdr:rowOff>0</xdr:rowOff>
    </xdr:to>
    <xdr:sp macro="" textlink="">
      <xdr:nvSpPr>
        <xdr:cNvPr id="11291" name="Line 6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ShapeType="1"/>
        </xdr:cNvSpPr>
      </xdr:nvSpPr>
      <xdr:spPr bwMode="auto">
        <a:xfrm flipV="1">
          <a:off x="24582120" y="31565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2" name="Line 67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3" name="Line 6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4" name="Line 67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5" name="Line 67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6" name="Line 67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7" name="Line 67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8" name="Line 67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9" name="Line 67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00" name="Line 67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01" name="Line 67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02" name="Line 6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4</xdr:row>
      <xdr:rowOff>1552575</xdr:rowOff>
    </xdr:from>
    <xdr:to>
      <xdr:col>44</xdr:col>
      <xdr:colOff>38100</xdr:colOff>
      <xdr:row>4</xdr:row>
      <xdr:rowOff>1695450</xdr:rowOff>
    </xdr:to>
    <xdr:sp macro="" textlink="">
      <xdr:nvSpPr>
        <xdr:cNvPr id="11303" name="Text Box 19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196274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04" name="Text Box 20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05" name="Text Box 21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4</xdr:row>
      <xdr:rowOff>1552575</xdr:rowOff>
    </xdr:from>
    <xdr:to>
      <xdr:col>46</xdr:col>
      <xdr:colOff>304800</xdr:colOff>
      <xdr:row>4</xdr:row>
      <xdr:rowOff>1695450</xdr:rowOff>
    </xdr:to>
    <xdr:sp macro="" textlink="">
      <xdr:nvSpPr>
        <xdr:cNvPr id="11306" name="Text Box 2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307907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19050</xdr:colOff>
      <xdr:row>4</xdr:row>
      <xdr:rowOff>1695450</xdr:rowOff>
    </xdr:to>
    <xdr:sp macro="" textlink="">
      <xdr:nvSpPr>
        <xdr:cNvPr id="11307" name="Text Box 23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342578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4</xdr:row>
      <xdr:rowOff>1552575</xdr:rowOff>
    </xdr:from>
    <xdr:to>
      <xdr:col>48</xdr:col>
      <xdr:colOff>304800</xdr:colOff>
      <xdr:row>4</xdr:row>
      <xdr:rowOff>1695450</xdr:rowOff>
    </xdr:to>
    <xdr:sp macro="" textlink="">
      <xdr:nvSpPr>
        <xdr:cNvPr id="11308" name="Text Box 24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38105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09" name="Text Box 27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51</xdr:col>
      <xdr:colOff>333375</xdr:colOff>
      <xdr:row>4</xdr:row>
      <xdr:rowOff>1695450</xdr:rowOff>
    </xdr:to>
    <xdr:sp macro="" textlink="">
      <xdr:nvSpPr>
        <xdr:cNvPr id="11310" name="Text Box 2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49574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4</xdr:row>
      <xdr:rowOff>1552575</xdr:rowOff>
    </xdr:from>
    <xdr:to>
      <xdr:col>52</xdr:col>
      <xdr:colOff>342900</xdr:colOff>
      <xdr:row>4</xdr:row>
      <xdr:rowOff>1695450</xdr:rowOff>
    </xdr:to>
    <xdr:sp macro="" textlink="">
      <xdr:nvSpPr>
        <xdr:cNvPr id="11311" name="Text Box 30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538031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4</xdr:row>
      <xdr:rowOff>1543050</xdr:rowOff>
    </xdr:from>
    <xdr:to>
      <xdr:col>54</xdr:col>
      <xdr:colOff>0</xdr:colOff>
      <xdr:row>4</xdr:row>
      <xdr:rowOff>1685925</xdr:rowOff>
    </xdr:to>
    <xdr:sp macro="" textlink="">
      <xdr:nvSpPr>
        <xdr:cNvPr id="11312" name="Text Box 33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5727025" y="31508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13" name="Text Box 35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14" name="Text Box 36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4</xdr:row>
      <xdr:rowOff>1552575</xdr:rowOff>
    </xdr:from>
    <xdr:to>
      <xdr:col>47</xdr:col>
      <xdr:colOff>0</xdr:colOff>
      <xdr:row>4</xdr:row>
      <xdr:rowOff>1695450</xdr:rowOff>
    </xdr:to>
    <xdr:sp macro="" textlink="">
      <xdr:nvSpPr>
        <xdr:cNvPr id="11315" name="Text Box 37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308860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38100</xdr:colOff>
      <xdr:row>4</xdr:row>
      <xdr:rowOff>1695450</xdr:rowOff>
    </xdr:to>
    <xdr:sp macro="" textlink="">
      <xdr:nvSpPr>
        <xdr:cNvPr id="11316" name="Text Box 38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342578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4</xdr:row>
      <xdr:rowOff>1552575</xdr:rowOff>
    </xdr:from>
    <xdr:to>
      <xdr:col>48</xdr:col>
      <xdr:colOff>333375</xdr:colOff>
      <xdr:row>4</xdr:row>
      <xdr:rowOff>1695450</xdr:rowOff>
    </xdr:to>
    <xdr:sp macro="" textlink="">
      <xdr:nvSpPr>
        <xdr:cNvPr id="11317" name="Text Box 3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3839170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18" name="Text Box 40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4</xdr:row>
      <xdr:rowOff>1552575</xdr:rowOff>
    </xdr:from>
    <xdr:to>
      <xdr:col>45</xdr:col>
      <xdr:colOff>0</xdr:colOff>
      <xdr:row>4</xdr:row>
      <xdr:rowOff>1695450</xdr:rowOff>
    </xdr:to>
    <xdr:sp macro="" textlink="">
      <xdr:nvSpPr>
        <xdr:cNvPr id="11319" name="Text Box 42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235708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28575</xdr:colOff>
      <xdr:row>4</xdr:row>
      <xdr:rowOff>1695450</xdr:rowOff>
    </xdr:to>
    <xdr:sp macro="" textlink="">
      <xdr:nvSpPr>
        <xdr:cNvPr id="11320" name="Text Box 43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52</xdr:col>
      <xdr:colOff>57150</xdr:colOff>
      <xdr:row>4</xdr:row>
      <xdr:rowOff>1695450</xdr:rowOff>
    </xdr:to>
    <xdr:sp macro="" textlink="">
      <xdr:nvSpPr>
        <xdr:cNvPr id="11321" name="Text Box 61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4957405" y="31527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4</xdr:row>
      <xdr:rowOff>1552575</xdr:rowOff>
    </xdr:from>
    <xdr:to>
      <xdr:col>49</xdr:col>
      <xdr:colOff>361950</xdr:colOff>
      <xdr:row>4</xdr:row>
      <xdr:rowOff>1695450</xdr:rowOff>
    </xdr:to>
    <xdr:sp macro="" textlink="">
      <xdr:nvSpPr>
        <xdr:cNvPr id="11322" name="Text Box 62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4185880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4</xdr:row>
      <xdr:rowOff>1552575</xdr:rowOff>
    </xdr:from>
    <xdr:to>
      <xdr:col>50</xdr:col>
      <xdr:colOff>342900</xdr:colOff>
      <xdr:row>4</xdr:row>
      <xdr:rowOff>1695450</xdr:rowOff>
    </xdr:to>
    <xdr:sp macro="" textlink="">
      <xdr:nvSpPr>
        <xdr:cNvPr id="11323" name="Text Box 63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46487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4</xdr:row>
      <xdr:rowOff>1524000</xdr:rowOff>
    </xdr:from>
    <xdr:to>
      <xdr:col>44</xdr:col>
      <xdr:colOff>0</xdr:colOff>
      <xdr:row>4</xdr:row>
      <xdr:rowOff>1857375</xdr:rowOff>
    </xdr:to>
    <xdr:sp macro="" textlink="">
      <xdr:nvSpPr>
        <xdr:cNvPr id="11324" name="Line 64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ShapeType="1"/>
        </xdr:cNvSpPr>
      </xdr:nvSpPr>
      <xdr:spPr bwMode="auto">
        <a:xfrm flipV="1">
          <a:off x="2231898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1524000</xdr:rowOff>
    </xdr:from>
    <xdr:to>
      <xdr:col>46</xdr:col>
      <xdr:colOff>0</xdr:colOff>
      <xdr:row>4</xdr:row>
      <xdr:rowOff>1857375</xdr:rowOff>
    </xdr:to>
    <xdr:sp macro="" textlink="">
      <xdr:nvSpPr>
        <xdr:cNvPr id="11325" name="Line 65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ShapeType="1"/>
        </xdr:cNvSpPr>
      </xdr:nvSpPr>
      <xdr:spPr bwMode="auto">
        <a:xfrm flipV="1">
          <a:off x="2305050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26" name="Line 67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4</xdr:row>
      <xdr:rowOff>1533525</xdr:rowOff>
    </xdr:from>
    <xdr:to>
      <xdr:col>50</xdr:col>
      <xdr:colOff>0</xdr:colOff>
      <xdr:row>5</xdr:row>
      <xdr:rowOff>0</xdr:rowOff>
    </xdr:to>
    <xdr:sp macro="" textlink="">
      <xdr:nvSpPr>
        <xdr:cNvPr id="11327" name="Line 6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ShapeType="1"/>
        </xdr:cNvSpPr>
      </xdr:nvSpPr>
      <xdr:spPr bwMode="auto">
        <a:xfrm flipV="1">
          <a:off x="24582120" y="31565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28" name="Line 69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29" name="Line 67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0" name="Line 6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1" name="Line 67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2" name="Line 6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3" name="Line 67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4" name="Line 69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5" name="Line 6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6" name="Line 69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7" name="Line 67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8" name="Line 6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9" name="Line 67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0" name="Line 6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1" name="Line 67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2" name="Line 6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3" name="Line 67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4" name="Line 69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5" name="Line 67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6" name="Line 6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7" name="Line 67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8" name="Line 69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9" name="Line 67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50" name="Line 6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4</xdr:row>
      <xdr:rowOff>1552575</xdr:rowOff>
    </xdr:from>
    <xdr:to>
      <xdr:col>44</xdr:col>
      <xdr:colOff>38100</xdr:colOff>
      <xdr:row>4</xdr:row>
      <xdr:rowOff>1695450</xdr:rowOff>
    </xdr:to>
    <xdr:sp macro="" textlink="">
      <xdr:nvSpPr>
        <xdr:cNvPr id="11351" name="Text Box 19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196274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52" name="Text Box 20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53" name="Text Box 21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4</xdr:row>
      <xdr:rowOff>1552575</xdr:rowOff>
    </xdr:from>
    <xdr:to>
      <xdr:col>46</xdr:col>
      <xdr:colOff>304800</xdr:colOff>
      <xdr:row>4</xdr:row>
      <xdr:rowOff>1695450</xdr:rowOff>
    </xdr:to>
    <xdr:sp macro="" textlink="">
      <xdr:nvSpPr>
        <xdr:cNvPr id="11354" name="Text Box 22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307907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19050</xdr:colOff>
      <xdr:row>4</xdr:row>
      <xdr:rowOff>1695450</xdr:rowOff>
    </xdr:to>
    <xdr:sp macro="" textlink="">
      <xdr:nvSpPr>
        <xdr:cNvPr id="11355" name="Text Box 23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342578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4</xdr:row>
      <xdr:rowOff>1552575</xdr:rowOff>
    </xdr:from>
    <xdr:to>
      <xdr:col>48</xdr:col>
      <xdr:colOff>304800</xdr:colOff>
      <xdr:row>4</xdr:row>
      <xdr:rowOff>1695450</xdr:rowOff>
    </xdr:to>
    <xdr:sp macro="" textlink="">
      <xdr:nvSpPr>
        <xdr:cNvPr id="11356" name="Text Box 24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38105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57" name="Text Box 27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51</xdr:col>
      <xdr:colOff>333375</xdr:colOff>
      <xdr:row>4</xdr:row>
      <xdr:rowOff>1695450</xdr:rowOff>
    </xdr:to>
    <xdr:sp macro="" textlink="">
      <xdr:nvSpPr>
        <xdr:cNvPr id="11358" name="Text Box 2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49574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4</xdr:row>
      <xdr:rowOff>1552575</xdr:rowOff>
    </xdr:from>
    <xdr:to>
      <xdr:col>52</xdr:col>
      <xdr:colOff>342900</xdr:colOff>
      <xdr:row>4</xdr:row>
      <xdr:rowOff>1695450</xdr:rowOff>
    </xdr:to>
    <xdr:sp macro="" textlink="">
      <xdr:nvSpPr>
        <xdr:cNvPr id="11359" name="Text Box 30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538031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4</xdr:row>
      <xdr:rowOff>1543050</xdr:rowOff>
    </xdr:from>
    <xdr:to>
      <xdr:col>54</xdr:col>
      <xdr:colOff>0</xdr:colOff>
      <xdr:row>4</xdr:row>
      <xdr:rowOff>1685925</xdr:rowOff>
    </xdr:to>
    <xdr:sp macro="" textlink="">
      <xdr:nvSpPr>
        <xdr:cNvPr id="11360" name="Text Box 33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5727025" y="31508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61" name="Text Box 35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62" name="Text Box 3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4</xdr:row>
      <xdr:rowOff>1552575</xdr:rowOff>
    </xdr:from>
    <xdr:to>
      <xdr:col>47</xdr:col>
      <xdr:colOff>0</xdr:colOff>
      <xdr:row>4</xdr:row>
      <xdr:rowOff>1695450</xdr:rowOff>
    </xdr:to>
    <xdr:sp macro="" textlink="">
      <xdr:nvSpPr>
        <xdr:cNvPr id="11363" name="Text Box 37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308860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38100</xdr:colOff>
      <xdr:row>4</xdr:row>
      <xdr:rowOff>1695450</xdr:rowOff>
    </xdr:to>
    <xdr:sp macro="" textlink="">
      <xdr:nvSpPr>
        <xdr:cNvPr id="11364" name="Text Box 38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342578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4</xdr:row>
      <xdr:rowOff>1552575</xdr:rowOff>
    </xdr:from>
    <xdr:to>
      <xdr:col>48</xdr:col>
      <xdr:colOff>333375</xdr:colOff>
      <xdr:row>4</xdr:row>
      <xdr:rowOff>1695450</xdr:rowOff>
    </xdr:to>
    <xdr:sp macro="" textlink="">
      <xdr:nvSpPr>
        <xdr:cNvPr id="11365" name="Text Box 39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3839170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66" name="Text Box 40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4</xdr:row>
      <xdr:rowOff>1552575</xdr:rowOff>
    </xdr:from>
    <xdr:to>
      <xdr:col>45</xdr:col>
      <xdr:colOff>0</xdr:colOff>
      <xdr:row>4</xdr:row>
      <xdr:rowOff>1695450</xdr:rowOff>
    </xdr:to>
    <xdr:sp macro="" textlink="">
      <xdr:nvSpPr>
        <xdr:cNvPr id="11367" name="Text Box 42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235708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28575</xdr:colOff>
      <xdr:row>4</xdr:row>
      <xdr:rowOff>1695450</xdr:rowOff>
    </xdr:to>
    <xdr:sp macro="" textlink="">
      <xdr:nvSpPr>
        <xdr:cNvPr id="11368" name="Text Box 43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2694265" y="31527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52</xdr:col>
      <xdr:colOff>57150</xdr:colOff>
      <xdr:row>4</xdr:row>
      <xdr:rowOff>1695450</xdr:rowOff>
    </xdr:to>
    <xdr:sp macro="" textlink="">
      <xdr:nvSpPr>
        <xdr:cNvPr id="11369" name="Text Box 61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4957405" y="31527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4</xdr:row>
      <xdr:rowOff>1552575</xdr:rowOff>
    </xdr:from>
    <xdr:to>
      <xdr:col>49</xdr:col>
      <xdr:colOff>361950</xdr:colOff>
      <xdr:row>4</xdr:row>
      <xdr:rowOff>1695450</xdr:rowOff>
    </xdr:to>
    <xdr:sp macro="" textlink="">
      <xdr:nvSpPr>
        <xdr:cNvPr id="11370" name="Text Box 6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4185880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4</xdr:row>
      <xdr:rowOff>1552575</xdr:rowOff>
    </xdr:from>
    <xdr:to>
      <xdr:col>50</xdr:col>
      <xdr:colOff>342900</xdr:colOff>
      <xdr:row>4</xdr:row>
      <xdr:rowOff>1695450</xdr:rowOff>
    </xdr:to>
    <xdr:sp macro="" textlink="">
      <xdr:nvSpPr>
        <xdr:cNvPr id="11371" name="Text Box 63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46487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4</xdr:row>
      <xdr:rowOff>1524000</xdr:rowOff>
    </xdr:from>
    <xdr:to>
      <xdr:col>44</xdr:col>
      <xdr:colOff>0</xdr:colOff>
      <xdr:row>4</xdr:row>
      <xdr:rowOff>1857375</xdr:rowOff>
    </xdr:to>
    <xdr:sp macro="" textlink="">
      <xdr:nvSpPr>
        <xdr:cNvPr id="11372" name="Line 64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ShapeType="1"/>
        </xdr:cNvSpPr>
      </xdr:nvSpPr>
      <xdr:spPr bwMode="auto">
        <a:xfrm flipV="1">
          <a:off x="2231898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1524000</xdr:rowOff>
    </xdr:from>
    <xdr:to>
      <xdr:col>46</xdr:col>
      <xdr:colOff>0</xdr:colOff>
      <xdr:row>4</xdr:row>
      <xdr:rowOff>1857375</xdr:rowOff>
    </xdr:to>
    <xdr:sp macro="" textlink="">
      <xdr:nvSpPr>
        <xdr:cNvPr id="11373" name="Line 65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ShapeType="1"/>
        </xdr:cNvSpPr>
      </xdr:nvSpPr>
      <xdr:spPr bwMode="auto">
        <a:xfrm flipV="1">
          <a:off x="2305050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74" name="Line 67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4</xdr:row>
      <xdr:rowOff>1533525</xdr:rowOff>
    </xdr:from>
    <xdr:to>
      <xdr:col>50</xdr:col>
      <xdr:colOff>0</xdr:colOff>
      <xdr:row>5</xdr:row>
      <xdr:rowOff>0</xdr:rowOff>
    </xdr:to>
    <xdr:sp macro="" textlink="">
      <xdr:nvSpPr>
        <xdr:cNvPr id="11375" name="Line 68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ShapeType="1"/>
        </xdr:cNvSpPr>
      </xdr:nvSpPr>
      <xdr:spPr bwMode="auto">
        <a:xfrm flipV="1">
          <a:off x="24582120" y="31565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76" name="Line 69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77" name="Line 67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78" name="Line 69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79" name="Line 67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0" name="Line 6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1" name="Line 67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2" name="Line 6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3" name="Line 67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4" name="Line 6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5" name="Line 67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6" name="Line 6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7" name="Line 67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8" name="Line 69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9" name="Line 67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0" name="Line 6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1" name="Line 67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2" name="Line 6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3" name="Line 67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4" name="Line 6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5" name="Line 67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6" name="Line 69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7" name="Line 67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8" name="Line 69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5</xdr:row>
      <xdr:rowOff>1552575</xdr:rowOff>
    </xdr:from>
    <xdr:to>
      <xdr:col>44</xdr:col>
      <xdr:colOff>38100</xdr:colOff>
      <xdr:row>5</xdr:row>
      <xdr:rowOff>1695450</xdr:rowOff>
    </xdr:to>
    <xdr:sp macro="" textlink="">
      <xdr:nvSpPr>
        <xdr:cNvPr id="11399" name="Text Box 19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196274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00" name="Text Box 20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01" name="Text Box 21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5</xdr:row>
      <xdr:rowOff>1552575</xdr:rowOff>
    </xdr:from>
    <xdr:to>
      <xdr:col>46</xdr:col>
      <xdr:colOff>304800</xdr:colOff>
      <xdr:row>5</xdr:row>
      <xdr:rowOff>1695450</xdr:rowOff>
    </xdr:to>
    <xdr:sp macro="" textlink="">
      <xdr:nvSpPr>
        <xdr:cNvPr id="11402" name="Text Box 2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307907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19050</xdr:colOff>
      <xdr:row>5</xdr:row>
      <xdr:rowOff>1695450</xdr:rowOff>
    </xdr:to>
    <xdr:sp macro="" textlink="">
      <xdr:nvSpPr>
        <xdr:cNvPr id="11403" name="Text Box 23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342578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5</xdr:row>
      <xdr:rowOff>1552575</xdr:rowOff>
    </xdr:from>
    <xdr:to>
      <xdr:col>48</xdr:col>
      <xdr:colOff>304800</xdr:colOff>
      <xdr:row>5</xdr:row>
      <xdr:rowOff>1695450</xdr:rowOff>
    </xdr:to>
    <xdr:sp macro="" textlink="">
      <xdr:nvSpPr>
        <xdr:cNvPr id="11404" name="Text Box 24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38105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05" name="Text Box 27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06" name="Text Box 35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07" name="Text Box 3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5</xdr:row>
      <xdr:rowOff>1552575</xdr:rowOff>
    </xdr:from>
    <xdr:to>
      <xdr:col>47</xdr:col>
      <xdr:colOff>0</xdr:colOff>
      <xdr:row>5</xdr:row>
      <xdr:rowOff>1695450</xdr:rowOff>
    </xdr:to>
    <xdr:sp macro="" textlink="">
      <xdr:nvSpPr>
        <xdr:cNvPr id="11408" name="Text Box 37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308860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38100</xdr:colOff>
      <xdr:row>5</xdr:row>
      <xdr:rowOff>1695450</xdr:rowOff>
    </xdr:to>
    <xdr:sp macro="" textlink="">
      <xdr:nvSpPr>
        <xdr:cNvPr id="11409" name="Text Box 38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342578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5</xdr:row>
      <xdr:rowOff>1552575</xdr:rowOff>
    </xdr:from>
    <xdr:to>
      <xdr:col>48</xdr:col>
      <xdr:colOff>333375</xdr:colOff>
      <xdr:row>5</xdr:row>
      <xdr:rowOff>1695450</xdr:rowOff>
    </xdr:to>
    <xdr:sp macro="" textlink="">
      <xdr:nvSpPr>
        <xdr:cNvPr id="11410" name="Text Box 3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3839170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11" name="Text Box 40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5</xdr:row>
      <xdr:rowOff>1552575</xdr:rowOff>
    </xdr:from>
    <xdr:to>
      <xdr:col>45</xdr:col>
      <xdr:colOff>0</xdr:colOff>
      <xdr:row>5</xdr:row>
      <xdr:rowOff>1695450</xdr:rowOff>
    </xdr:to>
    <xdr:sp macro="" textlink="">
      <xdr:nvSpPr>
        <xdr:cNvPr id="11412" name="Text Box 42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235708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28575</xdr:colOff>
      <xdr:row>5</xdr:row>
      <xdr:rowOff>1695450</xdr:rowOff>
    </xdr:to>
    <xdr:sp macro="" textlink="">
      <xdr:nvSpPr>
        <xdr:cNvPr id="11413" name="Text Box 43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5</xdr:row>
      <xdr:rowOff>1552575</xdr:rowOff>
    </xdr:from>
    <xdr:to>
      <xdr:col>49</xdr:col>
      <xdr:colOff>361950</xdr:colOff>
      <xdr:row>5</xdr:row>
      <xdr:rowOff>1695450</xdr:rowOff>
    </xdr:to>
    <xdr:sp macro="" textlink="">
      <xdr:nvSpPr>
        <xdr:cNvPr id="11414" name="Text Box 62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4185880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5</xdr:row>
      <xdr:rowOff>1552575</xdr:rowOff>
    </xdr:from>
    <xdr:to>
      <xdr:col>50</xdr:col>
      <xdr:colOff>342900</xdr:colOff>
      <xdr:row>5</xdr:row>
      <xdr:rowOff>1695450</xdr:rowOff>
    </xdr:to>
    <xdr:sp macro="" textlink="">
      <xdr:nvSpPr>
        <xdr:cNvPr id="11415" name="Text Box 63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46487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5</xdr:row>
      <xdr:rowOff>1524000</xdr:rowOff>
    </xdr:from>
    <xdr:to>
      <xdr:col>44</xdr:col>
      <xdr:colOff>0</xdr:colOff>
      <xdr:row>5</xdr:row>
      <xdr:rowOff>1857375</xdr:rowOff>
    </xdr:to>
    <xdr:sp macro="" textlink="">
      <xdr:nvSpPr>
        <xdr:cNvPr id="11416" name="Line 6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ShapeType="1"/>
        </xdr:cNvSpPr>
      </xdr:nvSpPr>
      <xdr:spPr bwMode="auto">
        <a:xfrm flipV="1">
          <a:off x="2231898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5</xdr:row>
      <xdr:rowOff>1524000</xdr:rowOff>
    </xdr:from>
    <xdr:to>
      <xdr:col>46</xdr:col>
      <xdr:colOff>0</xdr:colOff>
      <xdr:row>5</xdr:row>
      <xdr:rowOff>1857375</xdr:rowOff>
    </xdr:to>
    <xdr:sp macro="" textlink="">
      <xdr:nvSpPr>
        <xdr:cNvPr id="11417" name="Line 65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ShapeType="1"/>
        </xdr:cNvSpPr>
      </xdr:nvSpPr>
      <xdr:spPr bwMode="auto">
        <a:xfrm flipV="1">
          <a:off x="230505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18" name="Line 67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5</xdr:row>
      <xdr:rowOff>1533525</xdr:rowOff>
    </xdr:from>
    <xdr:to>
      <xdr:col>50</xdr:col>
      <xdr:colOff>0</xdr:colOff>
      <xdr:row>6</xdr:row>
      <xdr:rowOff>0</xdr:rowOff>
    </xdr:to>
    <xdr:sp macro="" textlink="">
      <xdr:nvSpPr>
        <xdr:cNvPr id="11419" name="Line 68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ShapeType="1"/>
        </xdr:cNvSpPr>
      </xdr:nvSpPr>
      <xdr:spPr bwMode="auto">
        <a:xfrm flipV="1">
          <a:off x="24582120" y="36595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0" name="Line 67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1" name="Line 67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2" name="Line 6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3" name="Line 67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4" name="Line 67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5" name="Line 67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6" name="Line 67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7" name="Line 67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8" name="Line 67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9" name="Line 67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30" name="Line 67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5</xdr:row>
      <xdr:rowOff>1552575</xdr:rowOff>
    </xdr:from>
    <xdr:to>
      <xdr:col>44</xdr:col>
      <xdr:colOff>38100</xdr:colOff>
      <xdr:row>5</xdr:row>
      <xdr:rowOff>1695450</xdr:rowOff>
    </xdr:to>
    <xdr:sp macro="" textlink="">
      <xdr:nvSpPr>
        <xdr:cNvPr id="11431" name="Text Box 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196274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32" name="Text Box 20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33" name="Text Box 2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5</xdr:row>
      <xdr:rowOff>1552575</xdr:rowOff>
    </xdr:from>
    <xdr:to>
      <xdr:col>46</xdr:col>
      <xdr:colOff>304800</xdr:colOff>
      <xdr:row>5</xdr:row>
      <xdr:rowOff>1695450</xdr:rowOff>
    </xdr:to>
    <xdr:sp macro="" textlink="">
      <xdr:nvSpPr>
        <xdr:cNvPr id="11434" name="Text Box 22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307907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19050</xdr:colOff>
      <xdr:row>5</xdr:row>
      <xdr:rowOff>1695450</xdr:rowOff>
    </xdr:to>
    <xdr:sp macro="" textlink="">
      <xdr:nvSpPr>
        <xdr:cNvPr id="11435" name="Text Box 23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342578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5</xdr:row>
      <xdr:rowOff>1552575</xdr:rowOff>
    </xdr:from>
    <xdr:to>
      <xdr:col>48</xdr:col>
      <xdr:colOff>304800</xdr:colOff>
      <xdr:row>5</xdr:row>
      <xdr:rowOff>1695450</xdr:rowOff>
    </xdr:to>
    <xdr:sp macro="" textlink="">
      <xdr:nvSpPr>
        <xdr:cNvPr id="11436" name="Text Box 24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38105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37" name="Text Box 27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51</xdr:col>
      <xdr:colOff>333375</xdr:colOff>
      <xdr:row>5</xdr:row>
      <xdr:rowOff>1695450</xdr:rowOff>
    </xdr:to>
    <xdr:sp macro="" textlink="">
      <xdr:nvSpPr>
        <xdr:cNvPr id="11438" name="Text Box 29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49574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5</xdr:row>
      <xdr:rowOff>1552575</xdr:rowOff>
    </xdr:from>
    <xdr:to>
      <xdr:col>52</xdr:col>
      <xdr:colOff>342900</xdr:colOff>
      <xdr:row>5</xdr:row>
      <xdr:rowOff>1695450</xdr:rowOff>
    </xdr:to>
    <xdr:sp macro="" textlink="">
      <xdr:nvSpPr>
        <xdr:cNvPr id="11439" name="Text Box 30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538031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5</xdr:row>
      <xdr:rowOff>1543050</xdr:rowOff>
    </xdr:from>
    <xdr:to>
      <xdr:col>54</xdr:col>
      <xdr:colOff>0</xdr:colOff>
      <xdr:row>5</xdr:row>
      <xdr:rowOff>1685925</xdr:rowOff>
    </xdr:to>
    <xdr:sp macro="" textlink="">
      <xdr:nvSpPr>
        <xdr:cNvPr id="11440" name="Text Box 33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5727025" y="36537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41" name="Text Box 35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42" name="Text Box 36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5</xdr:row>
      <xdr:rowOff>1552575</xdr:rowOff>
    </xdr:from>
    <xdr:to>
      <xdr:col>47</xdr:col>
      <xdr:colOff>0</xdr:colOff>
      <xdr:row>5</xdr:row>
      <xdr:rowOff>1695450</xdr:rowOff>
    </xdr:to>
    <xdr:sp macro="" textlink="">
      <xdr:nvSpPr>
        <xdr:cNvPr id="11443" name="Text Box 37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308860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38100</xdr:colOff>
      <xdr:row>5</xdr:row>
      <xdr:rowOff>1695450</xdr:rowOff>
    </xdr:to>
    <xdr:sp macro="" textlink="">
      <xdr:nvSpPr>
        <xdr:cNvPr id="11444" name="Text Box 38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342578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5</xdr:row>
      <xdr:rowOff>1552575</xdr:rowOff>
    </xdr:from>
    <xdr:to>
      <xdr:col>48</xdr:col>
      <xdr:colOff>333375</xdr:colOff>
      <xdr:row>5</xdr:row>
      <xdr:rowOff>1695450</xdr:rowOff>
    </xdr:to>
    <xdr:sp macro="" textlink="">
      <xdr:nvSpPr>
        <xdr:cNvPr id="11445" name="Text Box 3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3839170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46" name="Text Box 40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5</xdr:row>
      <xdr:rowOff>1552575</xdr:rowOff>
    </xdr:from>
    <xdr:to>
      <xdr:col>45</xdr:col>
      <xdr:colOff>0</xdr:colOff>
      <xdr:row>5</xdr:row>
      <xdr:rowOff>1695450</xdr:rowOff>
    </xdr:to>
    <xdr:sp macro="" textlink="">
      <xdr:nvSpPr>
        <xdr:cNvPr id="11447" name="Text Box 42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235708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28575</xdr:colOff>
      <xdr:row>5</xdr:row>
      <xdr:rowOff>1695450</xdr:rowOff>
    </xdr:to>
    <xdr:sp macro="" textlink="">
      <xdr:nvSpPr>
        <xdr:cNvPr id="11448" name="Text Box 43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52</xdr:col>
      <xdr:colOff>57150</xdr:colOff>
      <xdr:row>5</xdr:row>
      <xdr:rowOff>1695450</xdr:rowOff>
    </xdr:to>
    <xdr:sp macro="" textlink="">
      <xdr:nvSpPr>
        <xdr:cNvPr id="11449" name="Text Box 61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4957405" y="36556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5</xdr:row>
      <xdr:rowOff>1552575</xdr:rowOff>
    </xdr:from>
    <xdr:to>
      <xdr:col>49</xdr:col>
      <xdr:colOff>361950</xdr:colOff>
      <xdr:row>5</xdr:row>
      <xdr:rowOff>1695450</xdr:rowOff>
    </xdr:to>
    <xdr:sp macro="" textlink="">
      <xdr:nvSpPr>
        <xdr:cNvPr id="11450" name="Text Box 62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4185880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5</xdr:row>
      <xdr:rowOff>1552575</xdr:rowOff>
    </xdr:from>
    <xdr:to>
      <xdr:col>50</xdr:col>
      <xdr:colOff>342900</xdr:colOff>
      <xdr:row>5</xdr:row>
      <xdr:rowOff>1695450</xdr:rowOff>
    </xdr:to>
    <xdr:sp macro="" textlink="">
      <xdr:nvSpPr>
        <xdr:cNvPr id="11451" name="Text Box 63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46487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5</xdr:row>
      <xdr:rowOff>1524000</xdr:rowOff>
    </xdr:from>
    <xdr:to>
      <xdr:col>44</xdr:col>
      <xdr:colOff>0</xdr:colOff>
      <xdr:row>5</xdr:row>
      <xdr:rowOff>1857375</xdr:rowOff>
    </xdr:to>
    <xdr:sp macro="" textlink="">
      <xdr:nvSpPr>
        <xdr:cNvPr id="11452" name="Line 64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ShapeType="1"/>
        </xdr:cNvSpPr>
      </xdr:nvSpPr>
      <xdr:spPr bwMode="auto">
        <a:xfrm flipV="1">
          <a:off x="2231898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5</xdr:row>
      <xdr:rowOff>1524000</xdr:rowOff>
    </xdr:from>
    <xdr:to>
      <xdr:col>46</xdr:col>
      <xdr:colOff>0</xdr:colOff>
      <xdr:row>5</xdr:row>
      <xdr:rowOff>1857375</xdr:rowOff>
    </xdr:to>
    <xdr:sp macro="" textlink="">
      <xdr:nvSpPr>
        <xdr:cNvPr id="11453" name="Line 65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ShapeType="1"/>
        </xdr:cNvSpPr>
      </xdr:nvSpPr>
      <xdr:spPr bwMode="auto">
        <a:xfrm flipV="1">
          <a:off x="230505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54" name="Line 67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5</xdr:row>
      <xdr:rowOff>1533525</xdr:rowOff>
    </xdr:from>
    <xdr:to>
      <xdr:col>50</xdr:col>
      <xdr:colOff>0</xdr:colOff>
      <xdr:row>6</xdr:row>
      <xdr:rowOff>0</xdr:rowOff>
    </xdr:to>
    <xdr:sp macro="" textlink="">
      <xdr:nvSpPr>
        <xdr:cNvPr id="11455" name="Line 68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ShapeType="1"/>
        </xdr:cNvSpPr>
      </xdr:nvSpPr>
      <xdr:spPr bwMode="auto">
        <a:xfrm flipV="1">
          <a:off x="24582120" y="36595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56" name="Line 6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57" name="Line 67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58" name="Line 69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59" name="Line 67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0" name="Line 6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1" name="Line 67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2" name="Line 6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3" name="Line 67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4" name="Line 6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5" name="Line 67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6" name="Line 6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7" name="Line 67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8" name="Line 6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9" name="Line 67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0" name="Line 6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1" name="Line 67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2" name="Line 6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3" name="Line 67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4" name="Line 6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5" name="Line 67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6" name="Line 69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7" name="Line 67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8" name="Line 69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5</xdr:row>
      <xdr:rowOff>1552575</xdr:rowOff>
    </xdr:from>
    <xdr:to>
      <xdr:col>44</xdr:col>
      <xdr:colOff>38100</xdr:colOff>
      <xdr:row>5</xdr:row>
      <xdr:rowOff>1695450</xdr:rowOff>
    </xdr:to>
    <xdr:sp macro="" textlink="">
      <xdr:nvSpPr>
        <xdr:cNvPr id="11479" name="Text Box 19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196274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80" name="Text Box 20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81" name="Text Box 21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5</xdr:row>
      <xdr:rowOff>1552575</xdr:rowOff>
    </xdr:from>
    <xdr:to>
      <xdr:col>46</xdr:col>
      <xdr:colOff>304800</xdr:colOff>
      <xdr:row>5</xdr:row>
      <xdr:rowOff>1695450</xdr:rowOff>
    </xdr:to>
    <xdr:sp macro="" textlink="">
      <xdr:nvSpPr>
        <xdr:cNvPr id="11482" name="Text Box 22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307907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19050</xdr:colOff>
      <xdr:row>5</xdr:row>
      <xdr:rowOff>1695450</xdr:rowOff>
    </xdr:to>
    <xdr:sp macro="" textlink="">
      <xdr:nvSpPr>
        <xdr:cNvPr id="11483" name="Text Box 23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342578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5</xdr:row>
      <xdr:rowOff>1552575</xdr:rowOff>
    </xdr:from>
    <xdr:to>
      <xdr:col>48</xdr:col>
      <xdr:colOff>304800</xdr:colOff>
      <xdr:row>5</xdr:row>
      <xdr:rowOff>1695450</xdr:rowOff>
    </xdr:to>
    <xdr:sp macro="" textlink="">
      <xdr:nvSpPr>
        <xdr:cNvPr id="11484" name="Text Box 2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38105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85" name="Text Box 27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51</xdr:col>
      <xdr:colOff>333375</xdr:colOff>
      <xdr:row>5</xdr:row>
      <xdr:rowOff>1695450</xdr:rowOff>
    </xdr:to>
    <xdr:sp macro="" textlink="">
      <xdr:nvSpPr>
        <xdr:cNvPr id="11486" name="Text Box 29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49574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5</xdr:row>
      <xdr:rowOff>1552575</xdr:rowOff>
    </xdr:from>
    <xdr:to>
      <xdr:col>52</xdr:col>
      <xdr:colOff>342900</xdr:colOff>
      <xdr:row>5</xdr:row>
      <xdr:rowOff>1695450</xdr:rowOff>
    </xdr:to>
    <xdr:sp macro="" textlink="">
      <xdr:nvSpPr>
        <xdr:cNvPr id="11487" name="Text Box 30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538031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5</xdr:row>
      <xdr:rowOff>1543050</xdr:rowOff>
    </xdr:from>
    <xdr:to>
      <xdr:col>54</xdr:col>
      <xdr:colOff>0</xdr:colOff>
      <xdr:row>5</xdr:row>
      <xdr:rowOff>1685925</xdr:rowOff>
    </xdr:to>
    <xdr:sp macro="" textlink="">
      <xdr:nvSpPr>
        <xdr:cNvPr id="11488" name="Text Box 33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5727025" y="36537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89" name="Text Box 35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90" name="Text Box 36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5</xdr:row>
      <xdr:rowOff>1552575</xdr:rowOff>
    </xdr:from>
    <xdr:to>
      <xdr:col>47</xdr:col>
      <xdr:colOff>0</xdr:colOff>
      <xdr:row>5</xdr:row>
      <xdr:rowOff>1695450</xdr:rowOff>
    </xdr:to>
    <xdr:sp macro="" textlink="">
      <xdr:nvSpPr>
        <xdr:cNvPr id="11491" name="Text Box 37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308860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38100</xdr:colOff>
      <xdr:row>5</xdr:row>
      <xdr:rowOff>1695450</xdr:rowOff>
    </xdr:to>
    <xdr:sp macro="" textlink="">
      <xdr:nvSpPr>
        <xdr:cNvPr id="11492" name="Text Box 38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342578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5</xdr:row>
      <xdr:rowOff>1552575</xdr:rowOff>
    </xdr:from>
    <xdr:to>
      <xdr:col>48</xdr:col>
      <xdr:colOff>333375</xdr:colOff>
      <xdr:row>5</xdr:row>
      <xdr:rowOff>1695450</xdr:rowOff>
    </xdr:to>
    <xdr:sp macro="" textlink="">
      <xdr:nvSpPr>
        <xdr:cNvPr id="11493" name="Text Box 3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3839170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94" name="Text Box 40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5</xdr:row>
      <xdr:rowOff>1552575</xdr:rowOff>
    </xdr:from>
    <xdr:to>
      <xdr:col>45</xdr:col>
      <xdr:colOff>0</xdr:colOff>
      <xdr:row>5</xdr:row>
      <xdr:rowOff>1695450</xdr:rowOff>
    </xdr:to>
    <xdr:sp macro="" textlink="">
      <xdr:nvSpPr>
        <xdr:cNvPr id="11495" name="Text Box 4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235708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28575</xdr:colOff>
      <xdr:row>5</xdr:row>
      <xdr:rowOff>1695450</xdr:rowOff>
    </xdr:to>
    <xdr:sp macro="" textlink="">
      <xdr:nvSpPr>
        <xdr:cNvPr id="11496" name="Text Box 43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2694265" y="36556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52</xdr:col>
      <xdr:colOff>57150</xdr:colOff>
      <xdr:row>5</xdr:row>
      <xdr:rowOff>1695450</xdr:rowOff>
    </xdr:to>
    <xdr:sp macro="" textlink="">
      <xdr:nvSpPr>
        <xdr:cNvPr id="11497" name="Text Box 61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4957405" y="36556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5</xdr:row>
      <xdr:rowOff>1552575</xdr:rowOff>
    </xdr:from>
    <xdr:to>
      <xdr:col>49</xdr:col>
      <xdr:colOff>361950</xdr:colOff>
      <xdr:row>5</xdr:row>
      <xdr:rowOff>1695450</xdr:rowOff>
    </xdr:to>
    <xdr:sp macro="" textlink="">
      <xdr:nvSpPr>
        <xdr:cNvPr id="11498" name="Text Box 62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4185880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5</xdr:row>
      <xdr:rowOff>1552575</xdr:rowOff>
    </xdr:from>
    <xdr:to>
      <xdr:col>50</xdr:col>
      <xdr:colOff>342900</xdr:colOff>
      <xdr:row>5</xdr:row>
      <xdr:rowOff>1695450</xdr:rowOff>
    </xdr:to>
    <xdr:sp macro="" textlink="">
      <xdr:nvSpPr>
        <xdr:cNvPr id="11499" name="Text Box 63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46487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5</xdr:row>
      <xdr:rowOff>1524000</xdr:rowOff>
    </xdr:from>
    <xdr:to>
      <xdr:col>44</xdr:col>
      <xdr:colOff>0</xdr:colOff>
      <xdr:row>5</xdr:row>
      <xdr:rowOff>1857375</xdr:rowOff>
    </xdr:to>
    <xdr:sp macro="" textlink="">
      <xdr:nvSpPr>
        <xdr:cNvPr id="11500" name="Line 64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ShapeType="1"/>
        </xdr:cNvSpPr>
      </xdr:nvSpPr>
      <xdr:spPr bwMode="auto">
        <a:xfrm flipV="1">
          <a:off x="2231898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5</xdr:row>
      <xdr:rowOff>1524000</xdr:rowOff>
    </xdr:from>
    <xdr:to>
      <xdr:col>46</xdr:col>
      <xdr:colOff>0</xdr:colOff>
      <xdr:row>5</xdr:row>
      <xdr:rowOff>1857375</xdr:rowOff>
    </xdr:to>
    <xdr:sp macro="" textlink="">
      <xdr:nvSpPr>
        <xdr:cNvPr id="11501" name="Line 6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ShapeType="1"/>
        </xdr:cNvSpPr>
      </xdr:nvSpPr>
      <xdr:spPr bwMode="auto">
        <a:xfrm flipV="1">
          <a:off x="230505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2" name="Line 67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5</xdr:row>
      <xdr:rowOff>1533525</xdr:rowOff>
    </xdr:from>
    <xdr:to>
      <xdr:col>50</xdr:col>
      <xdr:colOff>0</xdr:colOff>
      <xdr:row>6</xdr:row>
      <xdr:rowOff>0</xdr:rowOff>
    </xdr:to>
    <xdr:sp macro="" textlink="">
      <xdr:nvSpPr>
        <xdr:cNvPr id="11503" name="Line 6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ShapeType="1"/>
        </xdr:cNvSpPr>
      </xdr:nvSpPr>
      <xdr:spPr bwMode="auto">
        <a:xfrm flipV="1">
          <a:off x="24582120" y="36595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04" name="Line 69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5" name="Line 67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06" name="Line 6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7" name="Line 67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08" name="Line 69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9" name="Line 67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0" name="Line 6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1" name="Line 67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2" name="Line 6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3" name="Line 67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4" name="Line 6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5" name="Line 67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6" name="Line 69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7" name="Line 67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8" name="Line 6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9" name="Line 67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0" name="Line 6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21" name="Line 67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2" name="Line 6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23" name="Line 67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4" name="Line 69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25" name="Line 67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6" name="Line 69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6</xdr:row>
      <xdr:rowOff>1552575</xdr:rowOff>
    </xdr:from>
    <xdr:to>
      <xdr:col>44</xdr:col>
      <xdr:colOff>38100</xdr:colOff>
      <xdr:row>6</xdr:row>
      <xdr:rowOff>1695450</xdr:rowOff>
    </xdr:to>
    <xdr:sp macro="" textlink="">
      <xdr:nvSpPr>
        <xdr:cNvPr id="11527" name="Text Box 1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196274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28" name="Text Box 20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29" name="Text Box 2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6</xdr:row>
      <xdr:rowOff>1552575</xdr:rowOff>
    </xdr:from>
    <xdr:to>
      <xdr:col>46</xdr:col>
      <xdr:colOff>304800</xdr:colOff>
      <xdr:row>6</xdr:row>
      <xdr:rowOff>1695450</xdr:rowOff>
    </xdr:to>
    <xdr:sp macro="" textlink="">
      <xdr:nvSpPr>
        <xdr:cNvPr id="11530" name="Text Box 2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307907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19050</xdr:colOff>
      <xdr:row>6</xdr:row>
      <xdr:rowOff>1695450</xdr:rowOff>
    </xdr:to>
    <xdr:sp macro="" textlink="">
      <xdr:nvSpPr>
        <xdr:cNvPr id="11531" name="Text Box 23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342578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6</xdr:row>
      <xdr:rowOff>1552575</xdr:rowOff>
    </xdr:from>
    <xdr:to>
      <xdr:col>48</xdr:col>
      <xdr:colOff>304800</xdr:colOff>
      <xdr:row>6</xdr:row>
      <xdr:rowOff>1695450</xdr:rowOff>
    </xdr:to>
    <xdr:sp macro="" textlink="">
      <xdr:nvSpPr>
        <xdr:cNvPr id="11532" name="Text Box 24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38105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33" name="Text Box 27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34" name="Text Box 35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35" name="Text Box 36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6</xdr:row>
      <xdr:rowOff>1552575</xdr:rowOff>
    </xdr:from>
    <xdr:to>
      <xdr:col>47</xdr:col>
      <xdr:colOff>0</xdr:colOff>
      <xdr:row>6</xdr:row>
      <xdr:rowOff>1695450</xdr:rowOff>
    </xdr:to>
    <xdr:sp macro="" textlink="">
      <xdr:nvSpPr>
        <xdr:cNvPr id="11536" name="Text Box 37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308860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38100</xdr:colOff>
      <xdr:row>6</xdr:row>
      <xdr:rowOff>1695450</xdr:rowOff>
    </xdr:to>
    <xdr:sp macro="" textlink="">
      <xdr:nvSpPr>
        <xdr:cNvPr id="11537" name="Text Box 38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342578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6</xdr:row>
      <xdr:rowOff>1552575</xdr:rowOff>
    </xdr:from>
    <xdr:to>
      <xdr:col>48</xdr:col>
      <xdr:colOff>333375</xdr:colOff>
      <xdr:row>6</xdr:row>
      <xdr:rowOff>1695450</xdr:rowOff>
    </xdr:to>
    <xdr:sp macro="" textlink="">
      <xdr:nvSpPr>
        <xdr:cNvPr id="11538" name="Text Box 39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3839170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39" name="Text Box 40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6</xdr:row>
      <xdr:rowOff>1552575</xdr:rowOff>
    </xdr:from>
    <xdr:to>
      <xdr:col>45</xdr:col>
      <xdr:colOff>0</xdr:colOff>
      <xdr:row>6</xdr:row>
      <xdr:rowOff>1695450</xdr:rowOff>
    </xdr:to>
    <xdr:sp macro="" textlink="">
      <xdr:nvSpPr>
        <xdr:cNvPr id="11540" name="Text Box 4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235708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28575</xdr:colOff>
      <xdr:row>6</xdr:row>
      <xdr:rowOff>1695450</xdr:rowOff>
    </xdr:to>
    <xdr:sp macro="" textlink="">
      <xdr:nvSpPr>
        <xdr:cNvPr id="11541" name="Text Box 43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6</xdr:row>
      <xdr:rowOff>1552575</xdr:rowOff>
    </xdr:from>
    <xdr:to>
      <xdr:col>49</xdr:col>
      <xdr:colOff>361950</xdr:colOff>
      <xdr:row>6</xdr:row>
      <xdr:rowOff>1695450</xdr:rowOff>
    </xdr:to>
    <xdr:sp macro="" textlink="">
      <xdr:nvSpPr>
        <xdr:cNvPr id="11542" name="Text Box 62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4185880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6</xdr:row>
      <xdr:rowOff>1552575</xdr:rowOff>
    </xdr:from>
    <xdr:to>
      <xdr:col>50</xdr:col>
      <xdr:colOff>342900</xdr:colOff>
      <xdr:row>6</xdr:row>
      <xdr:rowOff>1695450</xdr:rowOff>
    </xdr:to>
    <xdr:sp macro="" textlink="">
      <xdr:nvSpPr>
        <xdr:cNvPr id="11543" name="Text Box 63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46487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6</xdr:row>
      <xdr:rowOff>1524000</xdr:rowOff>
    </xdr:from>
    <xdr:to>
      <xdr:col>44</xdr:col>
      <xdr:colOff>0</xdr:colOff>
      <xdr:row>6</xdr:row>
      <xdr:rowOff>1857375</xdr:rowOff>
    </xdr:to>
    <xdr:sp macro="" textlink="">
      <xdr:nvSpPr>
        <xdr:cNvPr id="11544" name="Line 64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ShapeType="1"/>
        </xdr:cNvSpPr>
      </xdr:nvSpPr>
      <xdr:spPr bwMode="auto">
        <a:xfrm flipV="1">
          <a:off x="2231898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</xdr:row>
      <xdr:rowOff>1524000</xdr:rowOff>
    </xdr:from>
    <xdr:to>
      <xdr:col>46</xdr:col>
      <xdr:colOff>0</xdr:colOff>
      <xdr:row>6</xdr:row>
      <xdr:rowOff>1857375</xdr:rowOff>
    </xdr:to>
    <xdr:sp macro="" textlink="">
      <xdr:nvSpPr>
        <xdr:cNvPr id="11545" name="Line 65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ShapeType="1"/>
        </xdr:cNvSpPr>
      </xdr:nvSpPr>
      <xdr:spPr bwMode="auto">
        <a:xfrm flipV="1">
          <a:off x="2305050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46" name="Line 67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6</xdr:row>
      <xdr:rowOff>1533525</xdr:rowOff>
    </xdr:from>
    <xdr:to>
      <xdr:col>50</xdr:col>
      <xdr:colOff>0</xdr:colOff>
      <xdr:row>7</xdr:row>
      <xdr:rowOff>0</xdr:rowOff>
    </xdr:to>
    <xdr:sp macro="" textlink="">
      <xdr:nvSpPr>
        <xdr:cNvPr id="11547" name="Line 68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ShapeType="1"/>
        </xdr:cNvSpPr>
      </xdr:nvSpPr>
      <xdr:spPr bwMode="auto">
        <a:xfrm flipV="1">
          <a:off x="24582120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48" name="Line 67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49" name="Line 67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0" name="Line 67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1" name="Line 67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2" name="Line 67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3" name="Line 67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4" name="Line 6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5" name="Line 67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6" name="Line 67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7" name="Line 67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8" name="Line 67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6</xdr:row>
      <xdr:rowOff>1552575</xdr:rowOff>
    </xdr:from>
    <xdr:to>
      <xdr:col>44</xdr:col>
      <xdr:colOff>38100</xdr:colOff>
      <xdr:row>6</xdr:row>
      <xdr:rowOff>1695450</xdr:rowOff>
    </xdr:to>
    <xdr:sp macro="" textlink="">
      <xdr:nvSpPr>
        <xdr:cNvPr id="11559" name="Text Box 19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196274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60" name="Text Box 20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61" name="Text Box 21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6</xdr:row>
      <xdr:rowOff>1552575</xdr:rowOff>
    </xdr:from>
    <xdr:to>
      <xdr:col>46</xdr:col>
      <xdr:colOff>304800</xdr:colOff>
      <xdr:row>6</xdr:row>
      <xdr:rowOff>1695450</xdr:rowOff>
    </xdr:to>
    <xdr:sp macro="" textlink="">
      <xdr:nvSpPr>
        <xdr:cNvPr id="11562" name="Text Box 22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307907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19050</xdr:colOff>
      <xdr:row>6</xdr:row>
      <xdr:rowOff>1695450</xdr:rowOff>
    </xdr:to>
    <xdr:sp macro="" textlink="">
      <xdr:nvSpPr>
        <xdr:cNvPr id="11563" name="Text Box 23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342578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6</xdr:row>
      <xdr:rowOff>1552575</xdr:rowOff>
    </xdr:from>
    <xdr:to>
      <xdr:col>48</xdr:col>
      <xdr:colOff>304800</xdr:colOff>
      <xdr:row>6</xdr:row>
      <xdr:rowOff>1695450</xdr:rowOff>
    </xdr:to>
    <xdr:sp macro="" textlink="">
      <xdr:nvSpPr>
        <xdr:cNvPr id="11564" name="Text Box 2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38105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65" name="Text Box 27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51</xdr:col>
      <xdr:colOff>333375</xdr:colOff>
      <xdr:row>6</xdr:row>
      <xdr:rowOff>1695450</xdr:rowOff>
    </xdr:to>
    <xdr:sp macro="" textlink="">
      <xdr:nvSpPr>
        <xdr:cNvPr id="11566" name="Text Box 2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49574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6</xdr:row>
      <xdr:rowOff>1552575</xdr:rowOff>
    </xdr:from>
    <xdr:to>
      <xdr:col>52</xdr:col>
      <xdr:colOff>342900</xdr:colOff>
      <xdr:row>6</xdr:row>
      <xdr:rowOff>1695450</xdr:rowOff>
    </xdr:to>
    <xdr:sp macro="" textlink="">
      <xdr:nvSpPr>
        <xdr:cNvPr id="11567" name="Text Box 30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538031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6</xdr:row>
      <xdr:rowOff>1543050</xdr:rowOff>
    </xdr:from>
    <xdr:to>
      <xdr:col>54</xdr:col>
      <xdr:colOff>0</xdr:colOff>
      <xdr:row>6</xdr:row>
      <xdr:rowOff>1685925</xdr:rowOff>
    </xdr:to>
    <xdr:sp macro="" textlink="">
      <xdr:nvSpPr>
        <xdr:cNvPr id="11568" name="Text Box 33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5727025" y="4156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69" name="Text Box 35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70" name="Text Box 36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6</xdr:row>
      <xdr:rowOff>1552575</xdr:rowOff>
    </xdr:from>
    <xdr:to>
      <xdr:col>47</xdr:col>
      <xdr:colOff>0</xdr:colOff>
      <xdr:row>6</xdr:row>
      <xdr:rowOff>1695450</xdr:rowOff>
    </xdr:to>
    <xdr:sp macro="" textlink="">
      <xdr:nvSpPr>
        <xdr:cNvPr id="11571" name="Text Box 37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308860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38100</xdr:colOff>
      <xdr:row>6</xdr:row>
      <xdr:rowOff>1695450</xdr:rowOff>
    </xdr:to>
    <xdr:sp macro="" textlink="">
      <xdr:nvSpPr>
        <xdr:cNvPr id="11572" name="Text Box 38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342578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6</xdr:row>
      <xdr:rowOff>1552575</xdr:rowOff>
    </xdr:from>
    <xdr:to>
      <xdr:col>48</xdr:col>
      <xdr:colOff>333375</xdr:colOff>
      <xdr:row>6</xdr:row>
      <xdr:rowOff>1695450</xdr:rowOff>
    </xdr:to>
    <xdr:sp macro="" textlink="">
      <xdr:nvSpPr>
        <xdr:cNvPr id="11573" name="Text Box 39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3839170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74" name="Text Box 40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6</xdr:row>
      <xdr:rowOff>1552575</xdr:rowOff>
    </xdr:from>
    <xdr:to>
      <xdr:col>45</xdr:col>
      <xdr:colOff>0</xdr:colOff>
      <xdr:row>6</xdr:row>
      <xdr:rowOff>1695450</xdr:rowOff>
    </xdr:to>
    <xdr:sp macro="" textlink="">
      <xdr:nvSpPr>
        <xdr:cNvPr id="11575" name="Text Box 42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235708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28575</xdr:colOff>
      <xdr:row>6</xdr:row>
      <xdr:rowOff>1695450</xdr:rowOff>
    </xdr:to>
    <xdr:sp macro="" textlink="">
      <xdr:nvSpPr>
        <xdr:cNvPr id="11576" name="Text Box 43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52</xdr:col>
      <xdr:colOff>57150</xdr:colOff>
      <xdr:row>6</xdr:row>
      <xdr:rowOff>1695450</xdr:rowOff>
    </xdr:to>
    <xdr:sp macro="" textlink="">
      <xdr:nvSpPr>
        <xdr:cNvPr id="11577" name="Text Box 61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4957405" y="41586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6</xdr:row>
      <xdr:rowOff>1552575</xdr:rowOff>
    </xdr:from>
    <xdr:to>
      <xdr:col>49</xdr:col>
      <xdr:colOff>361950</xdr:colOff>
      <xdr:row>6</xdr:row>
      <xdr:rowOff>1695450</xdr:rowOff>
    </xdr:to>
    <xdr:sp macro="" textlink="">
      <xdr:nvSpPr>
        <xdr:cNvPr id="11578" name="Text Box 62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4185880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6</xdr:row>
      <xdr:rowOff>1552575</xdr:rowOff>
    </xdr:from>
    <xdr:to>
      <xdr:col>50</xdr:col>
      <xdr:colOff>342900</xdr:colOff>
      <xdr:row>6</xdr:row>
      <xdr:rowOff>1695450</xdr:rowOff>
    </xdr:to>
    <xdr:sp macro="" textlink="">
      <xdr:nvSpPr>
        <xdr:cNvPr id="11579" name="Text Box 63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46487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6</xdr:row>
      <xdr:rowOff>1524000</xdr:rowOff>
    </xdr:from>
    <xdr:to>
      <xdr:col>44</xdr:col>
      <xdr:colOff>0</xdr:colOff>
      <xdr:row>6</xdr:row>
      <xdr:rowOff>1857375</xdr:rowOff>
    </xdr:to>
    <xdr:sp macro="" textlink="">
      <xdr:nvSpPr>
        <xdr:cNvPr id="11580" name="Line 64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ShapeType="1"/>
        </xdr:cNvSpPr>
      </xdr:nvSpPr>
      <xdr:spPr bwMode="auto">
        <a:xfrm flipV="1">
          <a:off x="2231898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</xdr:row>
      <xdr:rowOff>1524000</xdr:rowOff>
    </xdr:from>
    <xdr:to>
      <xdr:col>46</xdr:col>
      <xdr:colOff>0</xdr:colOff>
      <xdr:row>6</xdr:row>
      <xdr:rowOff>1857375</xdr:rowOff>
    </xdr:to>
    <xdr:sp macro="" textlink="">
      <xdr:nvSpPr>
        <xdr:cNvPr id="11581" name="Line 65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ShapeType="1"/>
        </xdr:cNvSpPr>
      </xdr:nvSpPr>
      <xdr:spPr bwMode="auto">
        <a:xfrm flipV="1">
          <a:off x="2305050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2" name="Line 67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6</xdr:row>
      <xdr:rowOff>1533525</xdr:rowOff>
    </xdr:from>
    <xdr:to>
      <xdr:col>50</xdr:col>
      <xdr:colOff>0</xdr:colOff>
      <xdr:row>7</xdr:row>
      <xdr:rowOff>0</xdr:rowOff>
    </xdr:to>
    <xdr:sp macro="" textlink="">
      <xdr:nvSpPr>
        <xdr:cNvPr id="11583" name="Line 68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ShapeType="1"/>
        </xdr:cNvSpPr>
      </xdr:nvSpPr>
      <xdr:spPr bwMode="auto">
        <a:xfrm flipV="1">
          <a:off x="24582120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84" name="Line 69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5" name="Line 67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86" name="Line 6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7" name="Line 67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88" name="Line 6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9" name="Line 67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0" name="Line 6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1" name="Line 67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2" name="Line 6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3" name="Line 67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4" name="Line 6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5" name="Line 67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6" name="Line 69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7" name="Line 67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8" name="Line 6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9" name="Line 67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0" name="Line 6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01" name="Line 67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2" name="Line 6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03" name="Line 67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4" name="Line 6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05" name="Line 67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6" name="Line 69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6</xdr:row>
      <xdr:rowOff>1552575</xdr:rowOff>
    </xdr:from>
    <xdr:to>
      <xdr:col>44</xdr:col>
      <xdr:colOff>38100</xdr:colOff>
      <xdr:row>6</xdr:row>
      <xdr:rowOff>1695450</xdr:rowOff>
    </xdr:to>
    <xdr:sp macro="" textlink="">
      <xdr:nvSpPr>
        <xdr:cNvPr id="11607" name="Text Box 1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196274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608" name="Text Box 2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609" name="Text Box 21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6</xdr:row>
      <xdr:rowOff>1552575</xdr:rowOff>
    </xdr:from>
    <xdr:to>
      <xdr:col>46</xdr:col>
      <xdr:colOff>304800</xdr:colOff>
      <xdr:row>6</xdr:row>
      <xdr:rowOff>1695450</xdr:rowOff>
    </xdr:to>
    <xdr:sp macro="" textlink="">
      <xdr:nvSpPr>
        <xdr:cNvPr id="11610" name="Text Box 22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307907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19050</xdr:colOff>
      <xdr:row>6</xdr:row>
      <xdr:rowOff>1695450</xdr:rowOff>
    </xdr:to>
    <xdr:sp macro="" textlink="">
      <xdr:nvSpPr>
        <xdr:cNvPr id="11611" name="Text Box 23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342578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6</xdr:row>
      <xdr:rowOff>1552575</xdr:rowOff>
    </xdr:from>
    <xdr:to>
      <xdr:col>48</xdr:col>
      <xdr:colOff>304800</xdr:colOff>
      <xdr:row>6</xdr:row>
      <xdr:rowOff>1695450</xdr:rowOff>
    </xdr:to>
    <xdr:sp macro="" textlink="">
      <xdr:nvSpPr>
        <xdr:cNvPr id="11612" name="Text Box 24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38105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613" name="Text Box 27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51</xdr:col>
      <xdr:colOff>333375</xdr:colOff>
      <xdr:row>6</xdr:row>
      <xdr:rowOff>1695450</xdr:rowOff>
    </xdr:to>
    <xdr:sp macro="" textlink="">
      <xdr:nvSpPr>
        <xdr:cNvPr id="11614" name="Text Box 29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49574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6</xdr:row>
      <xdr:rowOff>1552575</xdr:rowOff>
    </xdr:from>
    <xdr:to>
      <xdr:col>52</xdr:col>
      <xdr:colOff>342900</xdr:colOff>
      <xdr:row>6</xdr:row>
      <xdr:rowOff>1695450</xdr:rowOff>
    </xdr:to>
    <xdr:sp macro="" textlink="">
      <xdr:nvSpPr>
        <xdr:cNvPr id="11615" name="Text Box 30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538031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6</xdr:row>
      <xdr:rowOff>1543050</xdr:rowOff>
    </xdr:from>
    <xdr:to>
      <xdr:col>54</xdr:col>
      <xdr:colOff>0</xdr:colOff>
      <xdr:row>6</xdr:row>
      <xdr:rowOff>1685925</xdr:rowOff>
    </xdr:to>
    <xdr:sp macro="" textlink="">
      <xdr:nvSpPr>
        <xdr:cNvPr id="11616" name="Text Box 33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5727025" y="4156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617" name="Text Box 35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618" name="Text Box 36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6</xdr:row>
      <xdr:rowOff>1552575</xdr:rowOff>
    </xdr:from>
    <xdr:to>
      <xdr:col>47</xdr:col>
      <xdr:colOff>0</xdr:colOff>
      <xdr:row>6</xdr:row>
      <xdr:rowOff>1695450</xdr:rowOff>
    </xdr:to>
    <xdr:sp macro="" textlink="">
      <xdr:nvSpPr>
        <xdr:cNvPr id="11619" name="Text Box 37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308860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38100</xdr:colOff>
      <xdr:row>6</xdr:row>
      <xdr:rowOff>1695450</xdr:rowOff>
    </xdr:to>
    <xdr:sp macro="" textlink="">
      <xdr:nvSpPr>
        <xdr:cNvPr id="11620" name="Text Box 3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342578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6</xdr:row>
      <xdr:rowOff>1552575</xdr:rowOff>
    </xdr:from>
    <xdr:to>
      <xdr:col>48</xdr:col>
      <xdr:colOff>333375</xdr:colOff>
      <xdr:row>6</xdr:row>
      <xdr:rowOff>1695450</xdr:rowOff>
    </xdr:to>
    <xdr:sp macro="" textlink="">
      <xdr:nvSpPr>
        <xdr:cNvPr id="11621" name="Text Box 3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3839170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622" name="Text Box 40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6</xdr:row>
      <xdr:rowOff>1552575</xdr:rowOff>
    </xdr:from>
    <xdr:to>
      <xdr:col>45</xdr:col>
      <xdr:colOff>0</xdr:colOff>
      <xdr:row>6</xdr:row>
      <xdr:rowOff>1695450</xdr:rowOff>
    </xdr:to>
    <xdr:sp macro="" textlink="">
      <xdr:nvSpPr>
        <xdr:cNvPr id="11623" name="Text Box 42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235708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28575</xdr:colOff>
      <xdr:row>6</xdr:row>
      <xdr:rowOff>1695450</xdr:rowOff>
    </xdr:to>
    <xdr:sp macro="" textlink="">
      <xdr:nvSpPr>
        <xdr:cNvPr id="11624" name="Text Box 43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2694265" y="41586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52</xdr:col>
      <xdr:colOff>57150</xdr:colOff>
      <xdr:row>6</xdr:row>
      <xdr:rowOff>1695450</xdr:rowOff>
    </xdr:to>
    <xdr:sp macro="" textlink="">
      <xdr:nvSpPr>
        <xdr:cNvPr id="11625" name="Text Box 61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4957405" y="41586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6</xdr:row>
      <xdr:rowOff>1552575</xdr:rowOff>
    </xdr:from>
    <xdr:to>
      <xdr:col>49</xdr:col>
      <xdr:colOff>361950</xdr:colOff>
      <xdr:row>6</xdr:row>
      <xdr:rowOff>1695450</xdr:rowOff>
    </xdr:to>
    <xdr:sp macro="" textlink="">
      <xdr:nvSpPr>
        <xdr:cNvPr id="11626" name="Text Box 6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4185880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6</xdr:row>
      <xdr:rowOff>1552575</xdr:rowOff>
    </xdr:from>
    <xdr:to>
      <xdr:col>50</xdr:col>
      <xdr:colOff>342900</xdr:colOff>
      <xdr:row>6</xdr:row>
      <xdr:rowOff>1695450</xdr:rowOff>
    </xdr:to>
    <xdr:sp macro="" textlink="">
      <xdr:nvSpPr>
        <xdr:cNvPr id="11627" name="Text Box 63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46487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6</xdr:row>
      <xdr:rowOff>1524000</xdr:rowOff>
    </xdr:from>
    <xdr:to>
      <xdr:col>44</xdr:col>
      <xdr:colOff>0</xdr:colOff>
      <xdr:row>6</xdr:row>
      <xdr:rowOff>1857375</xdr:rowOff>
    </xdr:to>
    <xdr:sp macro="" textlink="">
      <xdr:nvSpPr>
        <xdr:cNvPr id="11628" name="Line 64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ShapeType="1"/>
        </xdr:cNvSpPr>
      </xdr:nvSpPr>
      <xdr:spPr bwMode="auto">
        <a:xfrm flipV="1">
          <a:off x="2231898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</xdr:row>
      <xdr:rowOff>1524000</xdr:rowOff>
    </xdr:from>
    <xdr:to>
      <xdr:col>46</xdr:col>
      <xdr:colOff>0</xdr:colOff>
      <xdr:row>6</xdr:row>
      <xdr:rowOff>1857375</xdr:rowOff>
    </xdr:to>
    <xdr:sp macro="" textlink="">
      <xdr:nvSpPr>
        <xdr:cNvPr id="11629" name="Line 65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ShapeType="1"/>
        </xdr:cNvSpPr>
      </xdr:nvSpPr>
      <xdr:spPr bwMode="auto">
        <a:xfrm flipV="1">
          <a:off x="2305050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0" name="Line 67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6</xdr:row>
      <xdr:rowOff>1533525</xdr:rowOff>
    </xdr:from>
    <xdr:to>
      <xdr:col>50</xdr:col>
      <xdr:colOff>0</xdr:colOff>
      <xdr:row>7</xdr:row>
      <xdr:rowOff>0</xdr:rowOff>
    </xdr:to>
    <xdr:sp macro="" textlink="">
      <xdr:nvSpPr>
        <xdr:cNvPr id="11631" name="Line 68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ShapeType="1"/>
        </xdr:cNvSpPr>
      </xdr:nvSpPr>
      <xdr:spPr bwMode="auto">
        <a:xfrm flipV="1">
          <a:off x="24582120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2" name="Line 6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3" name="Line 67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4" name="Line 69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5" name="Line 67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6" name="Line 6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7" name="Line 67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8" name="Line 6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9" name="Line 67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0" name="Line 6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1" name="Line 67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2" name="Line 6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3" name="Line 67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4" name="Line 69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5" name="Line 67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6" name="Line 6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7" name="Line 67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8" name="Line 6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9" name="Line 67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50" name="Line 6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51" name="Line 67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52" name="Line 6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53" name="Line 67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54" name="Line 6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7</xdr:row>
      <xdr:rowOff>1552575</xdr:rowOff>
    </xdr:from>
    <xdr:to>
      <xdr:col>44</xdr:col>
      <xdr:colOff>38100</xdr:colOff>
      <xdr:row>7</xdr:row>
      <xdr:rowOff>1695450</xdr:rowOff>
    </xdr:to>
    <xdr:sp macro="" textlink="">
      <xdr:nvSpPr>
        <xdr:cNvPr id="11655" name="Text Box 19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196274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56" name="Text Box 20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57" name="Text Box 21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7</xdr:row>
      <xdr:rowOff>1552575</xdr:rowOff>
    </xdr:from>
    <xdr:to>
      <xdr:col>46</xdr:col>
      <xdr:colOff>304800</xdr:colOff>
      <xdr:row>7</xdr:row>
      <xdr:rowOff>1695450</xdr:rowOff>
    </xdr:to>
    <xdr:sp macro="" textlink="">
      <xdr:nvSpPr>
        <xdr:cNvPr id="11658" name="Text Box 22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307907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19050</xdr:colOff>
      <xdr:row>7</xdr:row>
      <xdr:rowOff>1695450</xdr:rowOff>
    </xdr:to>
    <xdr:sp macro="" textlink="">
      <xdr:nvSpPr>
        <xdr:cNvPr id="11659" name="Text Box 23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342578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7</xdr:row>
      <xdr:rowOff>1552575</xdr:rowOff>
    </xdr:from>
    <xdr:to>
      <xdr:col>48</xdr:col>
      <xdr:colOff>304800</xdr:colOff>
      <xdr:row>7</xdr:row>
      <xdr:rowOff>1695450</xdr:rowOff>
    </xdr:to>
    <xdr:sp macro="" textlink="">
      <xdr:nvSpPr>
        <xdr:cNvPr id="11660" name="Text Box 24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38105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661" name="Text Box 2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62" name="Text Box 35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63" name="Text Box 36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7</xdr:row>
      <xdr:rowOff>1552575</xdr:rowOff>
    </xdr:from>
    <xdr:to>
      <xdr:col>47</xdr:col>
      <xdr:colOff>0</xdr:colOff>
      <xdr:row>7</xdr:row>
      <xdr:rowOff>1695450</xdr:rowOff>
    </xdr:to>
    <xdr:sp macro="" textlink="">
      <xdr:nvSpPr>
        <xdr:cNvPr id="11664" name="Text Box 37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308860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38100</xdr:colOff>
      <xdr:row>7</xdr:row>
      <xdr:rowOff>1695450</xdr:rowOff>
    </xdr:to>
    <xdr:sp macro="" textlink="">
      <xdr:nvSpPr>
        <xdr:cNvPr id="11665" name="Text Box 3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342578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7</xdr:row>
      <xdr:rowOff>1552575</xdr:rowOff>
    </xdr:from>
    <xdr:to>
      <xdr:col>48</xdr:col>
      <xdr:colOff>333375</xdr:colOff>
      <xdr:row>7</xdr:row>
      <xdr:rowOff>1695450</xdr:rowOff>
    </xdr:to>
    <xdr:sp macro="" textlink="">
      <xdr:nvSpPr>
        <xdr:cNvPr id="11666" name="Text Box 39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3839170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667" name="Text Box 40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7</xdr:row>
      <xdr:rowOff>1552575</xdr:rowOff>
    </xdr:from>
    <xdr:to>
      <xdr:col>45</xdr:col>
      <xdr:colOff>0</xdr:colOff>
      <xdr:row>7</xdr:row>
      <xdr:rowOff>1695450</xdr:rowOff>
    </xdr:to>
    <xdr:sp macro="" textlink="">
      <xdr:nvSpPr>
        <xdr:cNvPr id="11668" name="Text Box 42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235708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28575</xdr:colOff>
      <xdr:row>7</xdr:row>
      <xdr:rowOff>1695450</xdr:rowOff>
    </xdr:to>
    <xdr:sp macro="" textlink="">
      <xdr:nvSpPr>
        <xdr:cNvPr id="11669" name="Text Box 43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7</xdr:row>
      <xdr:rowOff>1552575</xdr:rowOff>
    </xdr:from>
    <xdr:to>
      <xdr:col>49</xdr:col>
      <xdr:colOff>361950</xdr:colOff>
      <xdr:row>7</xdr:row>
      <xdr:rowOff>1695450</xdr:rowOff>
    </xdr:to>
    <xdr:sp macro="" textlink="">
      <xdr:nvSpPr>
        <xdr:cNvPr id="11670" name="Text Box 62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4185880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7</xdr:row>
      <xdr:rowOff>1552575</xdr:rowOff>
    </xdr:from>
    <xdr:to>
      <xdr:col>50</xdr:col>
      <xdr:colOff>342900</xdr:colOff>
      <xdr:row>7</xdr:row>
      <xdr:rowOff>1695450</xdr:rowOff>
    </xdr:to>
    <xdr:sp macro="" textlink="">
      <xdr:nvSpPr>
        <xdr:cNvPr id="11671" name="Text Box 63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46487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7</xdr:row>
      <xdr:rowOff>1524000</xdr:rowOff>
    </xdr:from>
    <xdr:to>
      <xdr:col>44</xdr:col>
      <xdr:colOff>0</xdr:colOff>
      <xdr:row>7</xdr:row>
      <xdr:rowOff>1857375</xdr:rowOff>
    </xdr:to>
    <xdr:sp macro="" textlink="">
      <xdr:nvSpPr>
        <xdr:cNvPr id="11672" name="Line 64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ShapeType="1"/>
        </xdr:cNvSpPr>
      </xdr:nvSpPr>
      <xdr:spPr bwMode="auto">
        <a:xfrm flipV="1">
          <a:off x="2231898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7</xdr:row>
      <xdr:rowOff>1524000</xdr:rowOff>
    </xdr:from>
    <xdr:to>
      <xdr:col>46</xdr:col>
      <xdr:colOff>0</xdr:colOff>
      <xdr:row>7</xdr:row>
      <xdr:rowOff>1857375</xdr:rowOff>
    </xdr:to>
    <xdr:sp macro="" textlink="">
      <xdr:nvSpPr>
        <xdr:cNvPr id="11673" name="Line 65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ShapeType="1"/>
        </xdr:cNvSpPr>
      </xdr:nvSpPr>
      <xdr:spPr bwMode="auto">
        <a:xfrm flipV="1">
          <a:off x="2305050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4" name="Line 67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1533525</xdr:rowOff>
    </xdr:from>
    <xdr:to>
      <xdr:col>50</xdr:col>
      <xdr:colOff>0</xdr:colOff>
      <xdr:row>8</xdr:row>
      <xdr:rowOff>0</xdr:rowOff>
    </xdr:to>
    <xdr:sp macro="" textlink="">
      <xdr:nvSpPr>
        <xdr:cNvPr id="11675" name="Line 68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ShapeType="1"/>
        </xdr:cNvSpPr>
      </xdr:nvSpPr>
      <xdr:spPr bwMode="auto">
        <a:xfrm flipV="1">
          <a:off x="24582120" y="46653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6" name="Line 67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7" name="Line 67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8" name="Line 67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9" name="Line 67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0" name="Line 67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1" name="Line 67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2" name="Line 6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3" name="Line 67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4" name="Line 67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5" name="Line 6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6" name="Line 67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7</xdr:row>
      <xdr:rowOff>1552575</xdr:rowOff>
    </xdr:from>
    <xdr:to>
      <xdr:col>44</xdr:col>
      <xdr:colOff>38100</xdr:colOff>
      <xdr:row>7</xdr:row>
      <xdr:rowOff>1695450</xdr:rowOff>
    </xdr:to>
    <xdr:sp macro="" textlink="">
      <xdr:nvSpPr>
        <xdr:cNvPr id="11687" name="Text Box 1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196274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88" name="Text Box 20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89" name="Text Box 2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7</xdr:row>
      <xdr:rowOff>1552575</xdr:rowOff>
    </xdr:from>
    <xdr:to>
      <xdr:col>46</xdr:col>
      <xdr:colOff>304800</xdr:colOff>
      <xdr:row>7</xdr:row>
      <xdr:rowOff>1695450</xdr:rowOff>
    </xdr:to>
    <xdr:sp macro="" textlink="">
      <xdr:nvSpPr>
        <xdr:cNvPr id="11690" name="Text Box 2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307907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19050</xdr:colOff>
      <xdr:row>7</xdr:row>
      <xdr:rowOff>1695450</xdr:rowOff>
    </xdr:to>
    <xdr:sp macro="" textlink="">
      <xdr:nvSpPr>
        <xdr:cNvPr id="11691" name="Text Box 2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342578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7</xdr:row>
      <xdr:rowOff>1552575</xdr:rowOff>
    </xdr:from>
    <xdr:to>
      <xdr:col>48</xdr:col>
      <xdr:colOff>304800</xdr:colOff>
      <xdr:row>7</xdr:row>
      <xdr:rowOff>1695450</xdr:rowOff>
    </xdr:to>
    <xdr:sp macro="" textlink="">
      <xdr:nvSpPr>
        <xdr:cNvPr id="11692" name="Text Box 2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38105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693" name="Text Box 27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51</xdr:col>
      <xdr:colOff>333375</xdr:colOff>
      <xdr:row>7</xdr:row>
      <xdr:rowOff>1695450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49574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7</xdr:row>
      <xdr:rowOff>1552575</xdr:rowOff>
    </xdr:from>
    <xdr:to>
      <xdr:col>52</xdr:col>
      <xdr:colOff>342900</xdr:colOff>
      <xdr:row>7</xdr:row>
      <xdr:rowOff>1695450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538031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7</xdr:row>
      <xdr:rowOff>1543050</xdr:rowOff>
    </xdr:from>
    <xdr:to>
      <xdr:col>54</xdr:col>
      <xdr:colOff>0</xdr:colOff>
      <xdr:row>7</xdr:row>
      <xdr:rowOff>1685925</xdr:rowOff>
    </xdr:to>
    <xdr:sp macro="" textlink="">
      <xdr:nvSpPr>
        <xdr:cNvPr id="11696" name="Text Box 33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5727025" y="46596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97" name="Text Box 35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98" name="Text Box 36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7</xdr:row>
      <xdr:rowOff>1552575</xdr:rowOff>
    </xdr:from>
    <xdr:to>
      <xdr:col>47</xdr:col>
      <xdr:colOff>0</xdr:colOff>
      <xdr:row>7</xdr:row>
      <xdr:rowOff>1695450</xdr:rowOff>
    </xdr:to>
    <xdr:sp macro="" textlink="">
      <xdr:nvSpPr>
        <xdr:cNvPr id="11699" name="Text Box 37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308860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38100</xdr:colOff>
      <xdr:row>7</xdr:row>
      <xdr:rowOff>1695450</xdr:rowOff>
    </xdr:to>
    <xdr:sp macro="" textlink="">
      <xdr:nvSpPr>
        <xdr:cNvPr id="11700" name="Text Box 38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342578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7</xdr:row>
      <xdr:rowOff>1552575</xdr:rowOff>
    </xdr:from>
    <xdr:to>
      <xdr:col>48</xdr:col>
      <xdr:colOff>333375</xdr:colOff>
      <xdr:row>7</xdr:row>
      <xdr:rowOff>1695450</xdr:rowOff>
    </xdr:to>
    <xdr:sp macro="" textlink="">
      <xdr:nvSpPr>
        <xdr:cNvPr id="11701" name="Text Box 39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3839170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702" name="Text Box 40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7</xdr:row>
      <xdr:rowOff>1552575</xdr:rowOff>
    </xdr:from>
    <xdr:to>
      <xdr:col>45</xdr:col>
      <xdr:colOff>0</xdr:colOff>
      <xdr:row>7</xdr:row>
      <xdr:rowOff>1695450</xdr:rowOff>
    </xdr:to>
    <xdr:sp macro="" textlink="">
      <xdr:nvSpPr>
        <xdr:cNvPr id="11703" name="Text Box 42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235708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28575</xdr:colOff>
      <xdr:row>7</xdr:row>
      <xdr:rowOff>1695450</xdr:rowOff>
    </xdr:to>
    <xdr:sp macro="" textlink="">
      <xdr:nvSpPr>
        <xdr:cNvPr id="11704" name="Text Box 43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52</xdr:col>
      <xdr:colOff>57150</xdr:colOff>
      <xdr:row>7</xdr:row>
      <xdr:rowOff>1695450</xdr:rowOff>
    </xdr:to>
    <xdr:sp macro="" textlink="">
      <xdr:nvSpPr>
        <xdr:cNvPr id="11705" name="Text Box 61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4957405" y="46615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7</xdr:row>
      <xdr:rowOff>1552575</xdr:rowOff>
    </xdr:from>
    <xdr:to>
      <xdr:col>49</xdr:col>
      <xdr:colOff>361950</xdr:colOff>
      <xdr:row>7</xdr:row>
      <xdr:rowOff>1695450</xdr:rowOff>
    </xdr:to>
    <xdr:sp macro="" textlink="">
      <xdr:nvSpPr>
        <xdr:cNvPr id="11706" name="Text Box 62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4185880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7</xdr:row>
      <xdr:rowOff>1552575</xdr:rowOff>
    </xdr:from>
    <xdr:to>
      <xdr:col>50</xdr:col>
      <xdr:colOff>342900</xdr:colOff>
      <xdr:row>7</xdr:row>
      <xdr:rowOff>1695450</xdr:rowOff>
    </xdr:to>
    <xdr:sp macro="" textlink="">
      <xdr:nvSpPr>
        <xdr:cNvPr id="11707" name="Text Box 63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46487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7</xdr:row>
      <xdr:rowOff>1524000</xdr:rowOff>
    </xdr:from>
    <xdr:to>
      <xdr:col>44</xdr:col>
      <xdr:colOff>0</xdr:colOff>
      <xdr:row>7</xdr:row>
      <xdr:rowOff>1857375</xdr:rowOff>
    </xdr:to>
    <xdr:sp macro="" textlink="">
      <xdr:nvSpPr>
        <xdr:cNvPr id="11708" name="Line 6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ShapeType="1"/>
        </xdr:cNvSpPr>
      </xdr:nvSpPr>
      <xdr:spPr bwMode="auto">
        <a:xfrm flipV="1">
          <a:off x="2231898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7</xdr:row>
      <xdr:rowOff>1524000</xdr:rowOff>
    </xdr:from>
    <xdr:to>
      <xdr:col>46</xdr:col>
      <xdr:colOff>0</xdr:colOff>
      <xdr:row>7</xdr:row>
      <xdr:rowOff>1857375</xdr:rowOff>
    </xdr:to>
    <xdr:sp macro="" textlink="">
      <xdr:nvSpPr>
        <xdr:cNvPr id="11709" name="Line 65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ShapeType="1"/>
        </xdr:cNvSpPr>
      </xdr:nvSpPr>
      <xdr:spPr bwMode="auto">
        <a:xfrm flipV="1">
          <a:off x="2305050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0" name="Line 67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1533525</xdr:rowOff>
    </xdr:from>
    <xdr:to>
      <xdr:col>50</xdr:col>
      <xdr:colOff>0</xdr:colOff>
      <xdr:row>8</xdr:row>
      <xdr:rowOff>0</xdr:rowOff>
    </xdr:to>
    <xdr:sp macro="" textlink="">
      <xdr:nvSpPr>
        <xdr:cNvPr id="11711" name="Line 68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ShapeType="1"/>
        </xdr:cNvSpPr>
      </xdr:nvSpPr>
      <xdr:spPr bwMode="auto">
        <a:xfrm flipV="1">
          <a:off x="24582120" y="46653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2" name="Line 69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3" name="Line 67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4" name="Line 69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5" name="Line 67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6" name="Line 6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7" name="Line 67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8" name="Line 6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9" name="Line 67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0" name="Line 6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1" name="Line 67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2" name="Line 6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3" name="Line 67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4" name="Line 6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5" name="Line 67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6" name="Line 6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7" name="Line 67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8" name="Line 6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9" name="Line 67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30" name="Line 6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31" name="Line 67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32" name="Line 6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33" name="Line 67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34" name="Line 6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7</xdr:row>
      <xdr:rowOff>1552575</xdr:rowOff>
    </xdr:from>
    <xdr:to>
      <xdr:col>44</xdr:col>
      <xdr:colOff>38100</xdr:colOff>
      <xdr:row>7</xdr:row>
      <xdr:rowOff>1695450</xdr:rowOff>
    </xdr:to>
    <xdr:sp macro="" textlink="">
      <xdr:nvSpPr>
        <xdr:cNvPr id="11735" name="Text Box 19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196274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736" name="Text Box 20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737" name="Text Box 21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7</xdr:row>
      <xdr:rowOff>1552575</xdr:rowOff>
    </xdr:from>
    <xdr:to>
      <xdr:col>46</xdr:col>
      <xdr:colOff>304800</xdr:colOff>
      <xdr:row>7</xdr:row>
      <xdr:rowOff>1695450</xdr:rowOff>
    </xdr:to>
    <xdr:sp macro="" textlink="">
      <xdr:nvSpPr>
        <xdr:cNvPr id="11738" name="Text Box 22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307907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19050</xdr:colOff>
      <xdr:row>7</xdr:row>
      <xdr:rowOff>1695450</xdr:rowOff>
    </xdr:to>
    <xdr:sp macro="" textlink="">
      <xdr:nvSpPr>
        <xdr:cNvPr id="11739" name="Text Box 23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342578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7</xdr:row>
      <xdr:rowOff>1552575</xdr:rowOff>
    </xdr:from>
    <xdr:to>
      <xdr:col>48</xdr:col>
      <xdr:colOff>304800</xdr:colOff>
      <xdr:row>7</xdr:row>
      <xdr:rowOff>1695450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38105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741" name="Text Box 27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51</xdr:col>
      <xdr:colOff>333375</xdr:colOff>
      <xdr:row>7</xdr:row>
      <xdr:rowOff>1695450</xdr:rowOff>
    </xdr:to>
    <xdr:sp macro="" textlink="">
      <xdr:nvSpPr>
        <xdr:cNvPr id="11742" name="Text Box 2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49574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7</xdr:row>
      <xdr:rowOff>1552575</xdr:rowOff>
    </xdr:from>
    <xdr:to>
      <xdr:col>52</xdr:col>
      <xdr:colOff>342900</xdr:colOff>
      <xdr:row>7</xdr:row>
      <xdr:rowOff>1695450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538031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7</xdr:row>
      <xdr:rowOff>1543050</xdr:rowOff>
    </xdr:from>
    <xdr:to>
      <xdr:col>54</xdr:col>
      <xdr:colOff>0</xdr:colOff>
      <xdr:row>7</xdr:row>
      <xdr:rowOff>1685925</xdr:rowOff>
    </xdr:to>
    <xdr:sp macro="" textlink="">
      <xdr:nvSpPr>
        <xdr:cNvPr id="11744" name="Text Box 33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5727025" y="46596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745" name="Text Box 35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7</xdr:row>
      <xdr:rowOff>1552575</xdr:rowOff>
    </xdr:from>
    <xdr:to>
      <xdr:col>47</xdr:col>
      <xdr:colOff>0</xdr:colOff>
      <xdr:row>7</xdr:row>
      <xdr:rowOff>1695450</xdr:rowOff>
    </xdr:to>
    <xdr:sp macro="" textlink="">
      <xdr:nvSpPr>
        <xdr:cNvPr id="11747" name="Text Box 37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308860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38100</xdr:colOff>
      <xdr:row>7</xdr:row>
      <xdr:rowOff>1695450</xdr:rowOff>
    </xdr:to>
    <xdr:sp macro="" textlink="">
      <xdr:nvSpPr>
        <xdr:cNvPr id="11748" name="Text Box 38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342578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7</xdr:row>
      <xdr:rowOff>1552575</xdr:rowOff>
    </xdr:from>
    <xdr:to>
      <xdr:col>48</xdr:col>
      <xdr:colOff>333375</xdr:colOff>
      <xdr:row>7</xdr:row>
      <xdr:rowOff>1695450</xdr:rowOff>
    </xdr:to>
    <xdr:sp macro="" textlink="">
      <xdr:nvSpPr>
        <xdr:cNvPr id="11749" name="Text Box 3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3839170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750" name="Text Box 40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7</xdr:row>
      <xdr:rowOff>1552575</xdr:rowOff>
    </xdr:from>
    <xdr:to>
      <xdr:col>45</xdr:col>
      <xdr:colOff>0</xdr:colOff>
      <xdr:row>7</xdr:row>
      <xdr:rowOff>1695450</xdr:rowOff>
    </xdr:to>
    <xdr:sp macro="" textlink="">
      <xdr:nvSpPr>
        <xdr:cNvPr id="11751" name="Text Box 42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235708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28575</xdr:colOff>
      <xdr:row>7</xdr:row>
      <xdr:rowOff>1695450</xdr:rowOff>
    </xdr:to>
    <xdr:sp macro="" textlink="">
      <xdr:nvSpPr>
        <xdr:cNvPr id="11752" name="Text Box 43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2694265" y="46615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52</xdr:col>
      <xdr:colOff>57150</xdr:colOff>
      <xdr:row>7</xdr:row>
      <xdr:rowOff>1695450</xdr:rowOff>
    </xdr:to>
    <xdr:sp macro="" textlink="">
      <xdr:nvSpPr>
        <xdr:cNvPr id="11753" name="Text Box 61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4957405" y="46615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7</xdr:row>
      <xdr:rowOff>1552575</xdr:rowOff>
    </xdr:from>
    <xdr:to>
      <xdr:col>49</xdr:col>
      <xdr:colOff>361950</xdr:colOff>
      <xdr:row>7</xdr:row>
      <xdr:rowOff>1695450</xdr:rowOff>
    </xdr:to>
    <xdr:sp macro="" textlink="">
      <xdr:nvSpPr>
        <xdr:cNvPr id="11754" name="Text Box 62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4185880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7</xdr:row>
      <xdr:rowOff>1552575</xdr:rowOff>
    </xdr:from>
    <xdr:to>
      <xdr:col>50</xdr:col>
      <xdr:colOff>342900</xdr:colOff>
      <xdr:row>7</xdr:row>
      <xdr:rowOff>1695450</xdr:rowOff>
    </xdr:to>
    <xdr:sp macro="" textlink="">
      <xdr:nvSpPr>
        <xdr:cNvPr id="11755" name="Text Box 63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46487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7</xdr:row>
      <xdr:rowOff>1524000</xdr:rowOff>
    </xdr:from>
    <xdr:to>
      <xdr:col>44</xdr:col>
      <xdr:colOff>0</xdr:colOff>
      <xdr:row>7</xdr:row>
      <xdr:rowOff>1857375</xdr:rowOff>
    </xdr:to>
    <xdr:sp macro="" textlink="">
      <xdr:nvSpPr>
        <xdr:cNvPr id="11756" name="Line 64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ShapeType="1"/>
        </xdr:cNvSpPr>
      </xdr:nvSpPr>
      <xdr:spPr bwMode="auto">
        <a:xfrm flipV="1">
          <a:off x="2231898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7</xdr:row>
      <xdr:rowOff>1524000</xdr:rowOff>
    </xdr:from>
    <xdr:to>
      <xdr:col>46</xdr:col>
      <xdr:colOff>0</xdr:colOff>
      <xdr:row>7</xdr:row>
      <xdr:rowOff>1857375</xdr:rowOff>
    </xdr:to>
    <xdr:sp macro="" textlink="">
      <xdr:nvSpPr>
        <xdr:cNvPr id="11757" name="Line 65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ShapeType="1"/>
        </xdr:cNvSpPr>
      </xdr:nvSpPr>
      <xdr:spPr bwMode="auto">
        <a:xfrm flipV="1">
          <a:off x="2305050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58" name="Line 67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1533525</xdr:rowOff>
    </xdr:from>
    <xdr:to>
      <xdr:col>50</xdr:col>
      <xdr:colOff>0</xdr:colOff>
      <xdr:row>8</xdr:row>
      <xdr:rowOff>0</xdr:rowOff>
    </xdr:to>
    <xdr:sp macro="" textlink="">
      <xdr:nvSpPr>
        <xdr:cNvPr id="11759" name="Line 6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ShapeType="1"/>
        </xdr:cNvSpPr>
      </xdr:nvSpPr>
      <xdr:spPr bwMode="auto">
        <a:xfrm flipV="1">
          <a:off x="24582120" y="46653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0" name="Line 6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1" name="Line 67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2" name="Line 69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3" name="Line 6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4" name="Line 69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5" name="Line 67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6" name="Line 6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7" name="Line 67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8" name="Line 6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9" name="Line 67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0" name="Line 6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1" name="Line 67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2" name="Line 6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3" name="Line 6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4" name="Line 69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5" name="Line 67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6" name="Line 69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7" name="Line 67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8" name="Line 6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9" name="Line 67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80" name="Line 6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81" name="Line 67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82" name="Line 6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8</xdr:row>
      <xdr:rowOff>1552575</xdr:rowOff>
    </xdr:from>
    <xdr:to>
      <xdr:col>44</xdr:col>
      <xdr:colOff>38100</xdr:colOff>
      <xdr:row>8</xdr:row>
      <xdr:rowOff>1695450</xdr:rowOff>
    </xdr:to>
    <xdr:sp macro="" textlink="">
      <xdr:nvSpPr>
        <xdr:cNvPr id="11783" name="Text Box 1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196274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784" name="Text Box 2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785" name="Text Box 21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8</xdr:row>
      <xdr:rowOff>1552575</xdr:rowOff>
    </xdr:from>
    <xdr:to>
      <xdr:col>46</xdr:col>
      <xdr:colOff>304800</xdr:colOff>
      <xdr:row>8</xdr:row>
      <xdr:rowOff>1695450</xdr:rowOff>
    </xdr:to>
    <xdr:sp macro="" textlink="">
      <xdr:nvSpPr>
        <xdr:cNvPr id="11786" name="Text Box 22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307907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19050</xdr:colOff>
      <xdr:row>8</xdr:row>
      <xdr:rowOff>1695450</xdr:rowOff>
    </xdr:to>
    <xdr:sp macro="" textlink="">
      <xdr:nvSpPr>
        <xdr:cNvPr id="11787" name="Text Box 23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342578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8</xdr:row>
      <xdr:rowOff>1552575</xdr:rowOff>
    </xdr:from>
    <xdr:to>
      <xdr:col>48</xdr:col>
      <xdr:colOff>304800</xdr:colOff>
      <xdr:row>8</xdr:row>
      <xdr:rowOff>1695450</xdr:rowOff>
    </xdr:to>
    <xdr:sp macro="" textlink="">
      <xdr:nvSpPr>
        <xdr:cNvPr id="11788" name="Text Box 24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38105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789" name="Text Box 27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790" name="Text Box 35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8</xdr:row>
      <xdr:rowOff>1552575</xdr:rowOff>
    </xdr:from>
    <xdr:to>
      <xdr:col>47</xdr:col>
      <xdr:colOff>0</xdr:colOff>
      <xdr:row>8</xdr:row>
      <xdr:rowOff>1695450</xdr:rowOff>
    </xdr:to>
    <xdr:sp macro="" textlink="">
      <xdr:nvSpPr>
        <xdr:cNvPr id="11792" name="Text Box 37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308860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38100</xdr:colOff>
      <xdr:row>8</xdr:row>
      <xdr:rowOff>1695450</xdr:rowOff>
    </xdr:to>
    <xdr:sp macro="" textlink="">
      <xdr:nvSpPr>
        <xdr:cNvPr id="11793" name="Text Box 38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342578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8</xdr:row>
      <xdr:rowOff>1552575</xdr:rowOff>
    </xdr:from>
    <xdr:to>
      <xdr:col>48</xdr:col>
      <xdr:colOff>333375</xdr:colOff>
      <xdr:row>8</xdr:row>
      <xdr:rowOff>1695450</xdr:rowOff>
    </xdr:to>
    <xdr:sp macro="" textlink="">
      <xdr:nvSpPr>
        <xdr:cNvPr id="11794" name="Text Box 39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3839170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795" name="Text Box 40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8</xdr:row>
      <xdr:rowOff>1552575</xdr:rowOff>
    </xdr:from>
    <xdr:to>
      <xdr:col>45</xdr:col>
      <xdr:colOff>0</xdr:colOff>
      <xdr:row>8</xdr:row>
      <xdr:rowOff>1695450</xdr:rowOff>
    </xdr:to>
    <xdr:sp macro="" textlink="">
      <xdr:nvSpPr>
        <xdr:cNvPr id="11796" name="Text Box 42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235708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28575</xdr:colOff>
      <xdr:row>8</xdr:row>
      <xdr:rowOff>1695450</xdr:rowOff>
    </xdr:to>
    <xdr:sp macro="" textlink="">
      <xdr:nvSpPr>
        <xdr:cNvPr id="11797" name="Text Box 43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8</xdr:row>
      <xdr:rowOff>1552575</xdr:rowOff>
    </xdr:from>
    <xdr:to>
      <xdr:col>49</xdr:col>
      <xdr:colOff>361950</xdr:colOff>
      <xdr:row>8</xdr:row>
      <xdr:rowOff>1695450</xdr:rowOff>
    </xdr:to>
    <xdr:sp macro="" textlink="">
      <xdr:nvSpPr>
        <xdr:cNvPr id="11798" name="Text Box 62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4185880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8</xdr:row>
      <xdr:rowOff>1552575</xdr:rowOff>
    </xdr:from>
    <xdr:to>
      <xdr:col>50</xdr:col>
      <xdr:colOff>342900</xdr:colOff>
      <xdr:row>8</xdr:row>
      <xdr:rowOff>1695450</xdr:rowOff>
    </xdr:to>
    <xdr:sp macro="" textlink="">
      <xdr:nvSpPr>
        <xdr:cNvPr id="11799" name="Text Box 63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46487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8</xdr:row>
      <xdr:rowOff>1524000</xdr:rowOff>
    </xdr:from>
    <xdr:to>
      <xdr:col>44</xdr:col>
      <xdr:colOff>0</xdr:colOff>
      <xdr:row>8</xdr:row>
      <xdr:rowOff>1857375</xdr:rowOff>
    </xdr:to>
    <xdr:sp macro="" textlink="">
      <xdr:nvSpPr>
        <xdr:cNvPr id="11800" name="Line 64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ShapeType="1"/>
        </xdr:cNvSpPr>
      </xdr:nvSpPr>
      <xdr:spPr bwMode="auto">
        <a:xfrm flipV="1">
          <a:off x="2231898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1524000</xdr:rowOff>
    </xdr:from>
    <xdr:to>
      <xdr:col>46</xdr:col>
      <xdr:colOff>0</xdr:colOff>
      <xdr:row>8</xdr:row>
      <xdr:rowOff>1857375</xdr:rowOff>
    </xdr:to>
    <xdr:sp macro="" textlink="">
      <xdr:nvSpPr>
        <xdr:cNvPr id="11801" name="Line 65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ShapeType="1"/>
        </xdr:cNvSpPr>
      </xdr:nvSpPr>
      <xdr:spPr bwMode="auto">
        <a:xfrm flipV="1">
          <a:off x="2305050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2" name="Line 67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1533525</xdr:rowOff>
    </xdr:from>
    <xdr:to>
      <xdr:col>50</xdr:col>
      <xdr:colOff>0</xdr:colOff>
      <xdr:row>9</xdr:row>
      <xdr:rowOff>0</xdr:rowOff>
    </xdr:to>
    <xdr:sp macro="" textlink="">
      <xdr:nvSpPr>
        <xdr:cNvPr id="11803" name="Line 68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ShapeType="1"/>
        </xdr:cNvSpPr>
      </xdr:nvSpPr>
      <xdr:spPr bwMode="auto">
        <a:xfrm flipV="1">
          <a:off x="24582120" y="5168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4" name="Line 67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5" name="Line 67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6" name="Line 67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7" name="Line 67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8" name="Line 67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9" name="Line 67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0" name="Line 67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1" name="Line 67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2" name="Line 67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3" name="Line 67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4" name="Line 67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8</xdr:row>
      <xdr:rowOff>1552575</xdr:rowOff>
    </xdr:from>
    <xdr:to>
      <xdr:col>44</xdr:col>
      <xdr:colOff>38100</xdr:colOff>
      <xdr:row>8</xdr:row>
      <xdr:rowOff>1695450</xdr:rowOff>
    </xdr:to>
    <xdr:sp macro="" textlink="">
      <xdr:nvSpPr>
        <xdr:cNvPr id="11815" name="Text Box 19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196274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16" name="Text Box 20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17" name="Text Box 21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8</xdr:row>
      <xdr:rowOff>1552575</xdr:rowOff>
    </xdr:from>
    <xdr:to>
      <xdr:col>46</xdr:col>
      <xdr:colOff>304800</xdr:colOff>
      <xdr:row>8</xdr:row>
      <xdr:rowOff>1695450</xdr:rowOff>
    </xdr:to>
    <xdr:sp macro="" textlink="">
      <xdr:nvSpPr>
        <xdr:cNvPr id="11818" name="Text Box 22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307907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19050</xdr:colOff>
      <xdr:row>8</xdr:row>
      <xdr:rowOff>1695450</xdr:rowOff>
    </xdr:to>
    <xdr:sp macro="" textlink="">
      <xdr:nvSpPr>
        <xdr:cNvPr id="11819" name="Text Box 23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342578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8</xdr:row>
      <xdr:rowOff>1552575</xdr:rowOff>
    </xdr:from>
    <xdr:to>
      <xdr:col>48</xdr:col>
      <xdr:colOff>304800</xdr:colOff>
      <xdr:row>8</xdr:row>
      <xdr:rowOff>1695450</xdr:rowOff>
    </xdr:to>
    <xdr:sp macro="" textlink="">
      <xdr:nvSpPr>
        <xdr:cNvPr id="11820" name="Text Box 2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38105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21" name="Text Box 2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51</xdr:col>
      <xdr:colOff>333375</xdr:colOff>
      <xdr:row>8</xdr:row>
      <xdr:rowOff>1695450</xdr:rowOff>
    </xdr:to>
    <xdr:sp macro="" textlink="">
      <xdr:nvSpPr>
        <xdr:cNvPr id="11822" name="Text Box 29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49574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8</xdr:row>
      <xdr:rowOff>1552575</xdr:rowOff>
    </xdr:from>
    <xdr:to>
      <xdr:col>52</xdr:col>
      <xdr:colOff>342900</xdr:colOff>
      <xdr:row>8</xdr:row>
      <xdr:rowOff>1695450</xdr:rowOff>
    </xdr:to>
    <xdr:sp macro="" textlink="">
      <xdr:nvSpPr>
        <xdr:cNvPr id="11823" name="Text Box 3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538031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8</xdr:row>
      <xdr:rowOff>1543050</xdr:rowOff>
    </xdr:from>
    <xdr:to>
      <xdr:col>54</xdr:col>
      <xdr:colOff>0</xdr:colOff>
      <xdr:row>8</xdr:row>
      <xdr:rowOff>1685925</xdr:rowOff>
    </xdr:to>
    <xdr:sp macro="" textlink="">
      <xdr:nvSpPr>
        <xdr:cNvPr id="11824" name="Text Box 33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5727025" y="51625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25" name="Text Box 35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26" name="Text Box 3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8</xdr:row>
      <xdr:rowOff>1552575</xdr:rowOff>
    </xdr:from>
    <xdr:to>
      <xdr:col>47</xdr:col>
      <xdr:colOff>0</xdr:colOff>
      <xdr:row>8</xdr:row>
      <xdr:rowOff>1695450</xdr:rowOff>
    </xdr:to>
    <xdr:sp macro="" textlink="">
      <xdr:nvSpPr>
        <xdr:cNvPr id="11827" name="Text Box 37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308860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38100</xdr:colOff>
      <xdr:row>8</xdr:row>
      <xdr:rowOff>1695450</xdr:rowOff>
    </xdr:to>
    <xdr:sp macro="" textlink="">
      <xdr:nvSpPr>
        <xdr:cNvPr id="11828" name="Text Box 38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342578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8</xdr:row>
      <xdr:rowOff>1552575</xdr:rowOff>
    </xdr:from>
    <xdr:to>
      <xdr:col>48</xdr:col>
      <xdr:colOff>333375</xdr:colOff>
      <xdr:row>8</xdr:row>
      <xdr:rowOff>1695450</xdr:rowOff>
    </xdr:to>
    <xdr:sp macro="" textlink="">
      <xdr:nvSpPr>
        <xdr:cNvPr id="11829" name="Text Box 39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3839170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30" name="Text Box 40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8</xdr:row>
      <xdr:rowOff>1552575</xdr:rowOff>
    </xdr:from>
    <xdr:to>
      <xdr:col>45</xdr:col>
      <xdr:colOff>0</xdr:colOff>
      <xdr:row>8</xdr:row>
      <xdr:rowOff>1695450</xdr:rowOff>
    </xdr:to>
    <xdr:sp macro="" textlink="">
      <xdr:nvSpPr>
        <xdr:cNvPr id="11831" name="Text Box 42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235708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28575</xdr:colOff>
      <xdr:row>8</xdr:row>
      <xdr:rowOff>1695450</xdr:rowOff>
    </xdr:to>
    <xdr:sp macro="" textlink="">
      <xdr:nvSpPr>
        <xdr:cNvPr id="11832" name="Text Box 43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52</xdr:col>
      <xdr:colOff>57150</xdr:colOff>
      <xdr:row>8</xdr:row>
      <xdr:rowOff>1695450</xdr:rowOff>
    </xdr:to>
    <xdr:sp macro="" textlink="">
      <xdr:nvSpPr>
        <xdr:cNvPr id="11833" name="Text Box 61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4957405" y="51644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8</xdr:row>
      <xdr:rowOff>1552575</xdr:rowOff>
    </xdr:from>
    <xdr:to>
      <xdr:col>49</xdr:col>
      <xdr:colOff>361950</xdr:colOff>
      <xdr:row>8</xdr:row>
      <xdr:rowOff>1695450</xdr:rowOff>
    </xdr:to>
    <xdr:sp macro="" textlink="">
      <xdr:nvSpPr>
        <xdr:cNvPr id="11834" name="Text Box 62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4185880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8</xdr:row>
      <xdr:rowOff>1552575</xdr:rowOff>
    </xdr:from>
    <xdr:to>
      <xdr:col>50</xdr:col>
      <xdr:colOff>342900</xdr:colOff>
      <xdr:row>8</xdr:row>
      <xdr:rowOff>1695450</xdr:rowOff>
    </xdr:to>
    <xdr:sp macro="" textlink="">
      <xdr:nvSpPr>
        <xdr:cNvPr id="11835" name="Text Box 63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46487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8</xdr:row>
      <xdr:rowOff>1524000</xdr:rowOff>
    </xdr:from>
    <xdr:to>
      <xdr:col>44</xdr:col>
      <xdr:colOff>0</xdr:colOff>
      <xdr:row>8</xdr:row>
      <xdr:rowOff>1857375</xdr:rowOff>
    </xdr:to>
    <xdr:sp macro="" textlink="">
      <xdr:nvSpPr>
        <xdr:cNvPr id="11836" name="Line 64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ShapeType="1"/>
        </xdr:cNvSpPr>
      </xdr:nvSpPr>
      <xdr:spPr bwMode="auto">
        <a:xfrm flipV="1">
          <a:off x="2231898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1524000</xdr:rowOff>
    </xdr:from>
    <xdr:to>
      <xdr:col>46</xdr:col>
      <xdr:colOff>0</xdr:colOff>
      <xdr:row>8</xdr:row>
      <xdr:rowOff>1857375</xdr:rowOff>
    </xdr:to>
    <xdr:sp macro="" textlink="">
      <xdr:nvSpPr>
        <xdr:cNvPr id="11837" name="Line 65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ShapeType="1"/>
        </xdr:cNvSpPr>
      </xdr:nvSpPr>
      <xdr:spPr bwMode="auto">
        <a:xfrm flipV="1">
          <a:off x="2305050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38" name="Line 67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1533525</xdr:rowOff>
    </xdr:from>
    <xdr:to>
      <xdr:col>50</xdr:col>
      <xdr:colOff>0</xdr:colOff>
      <xdr:row>9</xdr:row>
      <xdr:rowOff>0</xdr:rowOff>
    </xdr:to>
    <xdr:sp macro="" textlink="">
      <xdr:nvSpPr>
        <xdr:cNvPr id="11839" name="Line 68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ShapeType="1"/>
        </xdr:cNvSpPr>
      </xdr:nvSpPr>
      <xdr:spPr bwMode="auto">
        <a:xfrm flipV="1">
          <a:off x="24582120" y="5168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0" name="Line 6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1" name="Line 6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2" name="Line 6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3" name="Line 67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4" name="Line 6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5" name="Line 67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6" name="Line 6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7" name="Line 67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8" name="Line 6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9" name="Line 67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0" name="Line 6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1" name="Line 6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2" name="Line 6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3" name="Line 67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4" name="Line 6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5" name="Line 67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6" name="Line 69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7" name="Line 67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8" name="Line 6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9" name="Line 67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60" name="Line 6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61" name="Line 6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62" name="Line 6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8</xdr:row>
      <xdr:rowOff>1552575</xdr:rowOff>
    </xdr:from>
    <xdr:to>
      <xdr:col>44</xdr:col>
      <xdr:colOff>38100</xdr:colOff>
      <xdr:row>8</xdr:row>
      <xdr:rowOff>1695450</xdr:rowOff>
    </xdr:to>
    <xdr:sp macro="" textlink="">
      <xdr:nvSpPr>
        <xdr:cNvPr id="11863" name="Text Box 1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196274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65" name="Text Box 2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8</xdr:row>
      <xdr:rowOff>1552575</xdr:rowOff>
    </xdr:from>
    <xdr:to>
      <xdr:col>46</xdr:col>
      <xdr:colOff>304800</xdr:colOff>
      <xdr:row>8</xdr:row>
      <xdr:rowOff>1695450</xdr:rowOff>
    </xdr:to>
    <xdr:sp macro="" textlink="">
      <xdr:nvSpPr>
        <xdr:cNvPr id="11866" name="Text Box 2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307907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19050</xdr:colOff>
      <xdr:row>8</xdr:row>
      <xdr:rowOff>1695450</xdr:rowOff>
    </xdr:to>
    <xdr:sp macro="" textlink="">
      <xdr:nvSpPr>
        <xdr:cNvPr id="11867" name="Text Box 2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342578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8</xdr:row>
      <xdr:rowOff>1552575</xdr:rowOff>
    </xdr:from>
    <xdr:to>
      <xdr:col>48</xdr:col>
      <xdr:colOff>304800</xdr:colOff>
      <xdr:row>8</xdr:row>
      <xdr:rowOff>1695450</xdr:rowOff>
    </xdr:to>
    <xdr:sp macro="" textlink="">
      <xdr:nvSpPr>
        <xdr:cNvPr id="11868" name="Text Box 2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38105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69" name="Text Box 27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51</xdr:col>
      <xdr:colOff>333375</xdr:colOff>
      <xdr:row>8</xdr:row>
      <xdr:rowOff>1695450</xdr:rowOff>
    </xdr:to>
    <xdr:sp macro="" textlink="">
      <xdr:nvSpPr>
        <xdr:cNvPr id="11870" name="Text Box 2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49574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8</xdr:row>
      <xdr:rowOff>1552575</xdr:rowOff>
    </xdr:from>
    <xdr:to>
      <xdr:col>52</xdr:col>
      <xdr:colOff>342900</xdr:colOff>
      <xdr:row>8</xdr:row>
      <xdr:rowOff>1695450</xdr:rowOff>
    </xdr:to>
    <xdr:sp macro="" textlink="">
      <xdr:nvSpPr>
        <xdr:cNvPr id="11871" name="Text Box 30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538031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8</xdr:row>
      <xdr:rowOff>1543050</xdr:rowOff>
    </xdr:from>
    <xdr:to>
      <xdr:col>54</xdr:col>
      <xdr:colOff>0</xdr:colOff>
      <xdr:row>8</xdr:row>
      <xdr:rowOff>1685925</xdr:rowOff>
    </xdr:to>
    <xdr:sp macro="" textlink="">
      <xdr:nvSpPr>
        <xdr:cNvPr id="11872" name="Text Box 33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5727025" y="51625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73" name="Text Box 35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74" name="Text Box 36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8</xdr:row>
      <xdr:rowOff>1552575</xdr:rowOff>
    </xdr:from>
    <xdr:to>
      <xdr:col>47</xdr:col>
      <xdr:colOff>0</xdr:colOff>
      <xdr:row>8</xdr:row>
      <xdr:rowOff>1695450</xdr:rowOff>
    </xdr:to>
    <xdr:sp macro="" textlink="">
      <xdr:nvSpPr>
        <xdr:cNvPr id="11875" name="Text Box 37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308860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38100</xdr:colOff>
      <xdr:row>8</xdr:row>
      <xdr:rowOff>1695450</xdr:rowOff>
    </xdr:to>
    <xdr:sp macro="" textlink="">
      <xdr:nvSpPr>
        <xdr:cNvPr id="11876" name="Text Box 3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342578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8</xdr:row>
      <xdr:rowOff>1552575</xdr:rowOff>
    </xdr:from>
    <xdr:to>
      <xdr:col>48</xdr:col>
      <xdr:colOff>333375</xdr:colOff>
      <xdr:row>8</xdr:row>
      <xdr:rowOff>1695450</xdr:rowOff>
    </xdr:to>
    <xdr:sp macro="" textlink="">
      <xdr:nvSpPr>
        <xdr:cNvPr id="11877" name="Text Box 39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3839170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78" name="Text Box 40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8</xdr:row>
      <xdr:rowOff>1552575</xdr:rowOff>
    </xdr:from>
    <xdr:to>
      <xdr:col>45</xdr:col>
      <xdr:colOff>0</xdr:colOff>
      <xdr:row>8</xdr:row>
      <xdr:rowOff>1695450</xdr:rowOff>
    </xdr:to>
    <xdr:sp macro="" textlink="">
      <xdr:nvSpPr>
        <xdr:cNvPr id="11879" name="Text Box 42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235708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28575</xdr:colOff>
      <xdr:row>8</xdr:row>
      <xdr:rowOff>1695450</xdr:rowOff>
    </xdr:to>
    <xdr:sp macro="" textlink="">
      <xdr:nvSpPr>
        <xdr:cNvPr id="11880" name="Text Box 43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2694265" y="51644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52</xdr:col>
      <xdr:colOff>57150</xdr:colOff>
      <xdr:row>8</xdr:row>
      <xdr:rowOff>1695450</xdr:rowOff>
    </xdr:to>
    <xdr:sp macro="" textlink="">
      <xdr:nvSpPr>
        <xdr:cNvPr id="11881" name="Text Box 61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4957405" y="51644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8</xdr:row>
      <xdr:rowOff>1552575</xdr:rowOff>
    </xdr:from>
    <xdr:to>
      <xdr:col>49</xdr:col>
      <xdr:colOff>361950</xdr:colOff>
      <xdr:row>8</xdr:row>
      <xdr:rowOff>1695450</xdr:rowOff>
    </xdr:to>
    <xdr:sp macro="" textlink="">
      <xdr:nvSpPr>
        <xdr:cNvPr id="11882" name="Text Box 62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4185880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8</xdr:row>
      <xdr:rowOff>1552575</xdr:rowOff>
    </xdr:from>
    <xdr:to>
      <xdr:col>50</xdr:col>
      <xdr:colOff>342900</xdr:colOff>
      <xdr:row>8</xdr:row>
      <xdr:rowOff>1695450</xdr:rowOff>
    </xdr:to>
    <xdr:sp macro="" textlink="">
      <xdr:nvSpPr>
        <xdr:cNvPr id="11883" name="Text Box 63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46487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8</xdr:row>
      <xdr:rowOff>1524000</xdr:rowOff>
    </xdr:from>
    <xdr:to>
      <xdr:col>44</xdr:col>
      <xdr:colOff>0</xdr:colOff>
      <xdr:row>8</xdr:row>
      <xdr:rowOff>1857375</xdr:rowOff>
    </xdr:to>
    <xdr:sp macro="" textlink="">
      <xdr:nvSpPr>
        <xdr:cNvPr id="11884" name="Line 6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ShapeType="1"/>
        </xdr:cNvSpPr>
      </xdr:nvSpPr>
      <xdr:spPr bwMode="auto">
        <a:xfrm flipV="1">
          <a:off x="2231898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1524000</xdr:rowOff>
    </xdr:from>
    <xdr:to>
      <xdr:col>46</xdr:col>
      <xdr:colOff>0</xdr:colOff>
      <xdr:row>8</xdr:row>
      <xdr:rowOff>1857375</xdr:rowOff>
    </xdr:to>
    <xdr:sp macro="" textlink="">
      <xdr:nvSpPr>
        <xdr:cNvPr id="11885" name="Line 65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ShapeType="1"/>
        </xdr:cNvSpPr>
      </xdr:nvSpPr>
      <xdr:spPr bwMode="auto">
        <a:xfrm flipV="1">
          <a:off x="2305050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86" name="Line 67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1533525</xdr:rowOff>
    </xdr:from>
    <xdr:to>
      <xdr:col>50</xdr:col>
      <xdr:colOff>0</xdr:colOff>
      <xdr:row>9</xdr:row>
      <xdr:rowOff>0</xdr:rowOff>
    </xdr:to>
    <xdr:sp macro="" textlink="">
      <xdr:nvSpPr>
        <xdr:cNvPr id="11887" name="Line 68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ShapeType="1"/>
        </xdr:cNvSpPr>
      </xdr:nvSpPr>
      <xdr:spPr bwMode="auto">
        <a:xfrm flipV="1">
          <a:off x="24582120" y="5168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88" name="Line 6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89" name="Line 67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0" name="Line 6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1" name="Line 6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2" name="Line 6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3" name="Line 67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4" name="Line 69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5" name="Line 67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6" name="Line 6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7" name="Line 67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8" name="Line 6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9" name="Line 67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0" name="Line 6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1" name="Line 6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2" name="Line 6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3" name="Line 67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4" name="Line 69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5" name="Line 67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6" name="Line 69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7" name="Line 67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8" name="Line 6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9" name="Line 67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10" name="Line 6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9</xdr:row>
      <xdr:rowOff>1552575</xdr:rowOff>
    </xdr:from>
    <xdr:to>
      <xdr:col>44</xdr:col>
      <xdr:colOff>38100</xdr:colOff>
      <xdr:row>9</xdr:row>
      <xdr:rowOff>1695450</xdr:rowOff>
    </xdr:to>
    <xdr:sp macro="" textlink="">
      <xdr:nvSpPr>
        <xdr:cNvPr id="11911" name="Text Box 1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196274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12" name="Text Box 20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13" name="Text Box 21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9</xdr:row>
      <xdr:rowOff>1552575</xdr:rowOff>
    </xdr:from>
    <xdr:to>
      <xdr:col>46</xdr:col>
      <xdr:colOff>304800</xdr:colOff>
      <xdr:row>9</xdr:row>
      <xdr:rowOff>1695450</xdr:rowOff>
    </xdr:to>
    <xdr:sp macro="" textlink="">
      <xdr:nvSpPr>
        <xdr:cNvPr id="11914" name="Text Box 22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307907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19050</xdr:colOff>
      <xdr:row>9</xdr:row>
      <xdr:rowOff>1695450</xdr:rowOff>
    </xdr:to>
    <xdr:sp macro="" textlink="">
      <xdr:nvSpPr>
        <xdr:cNvPr id="11915" name="Text Box 23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342578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9</xdr:row>
      <xdr:rowOff>1552575</xdr:rowOff>
    </xdr:from>
    <xdr:to>
      <xdr:col>48</xdr:col>
      <xdr:colOff>304800</xdr:colOff>
      <xdr:row>9</xdr:row>
      <xdr:rowOff>1695450</xdr:rowOff>
    </xdr:to>
    <xdr:sp macro="" textlink="">
      <xdr:nvSpPr>
        <xdr:cNvPr id="11916" name="Text Box 24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38105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17" name="Text Box 27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18" name="Text Box 35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19" name="Text Box 36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9</xdr:row>
      <xdr:rowOff>1552575</xdr:rowOff>
    </xdr:from>
    <xdr:to>
      <xdr:col>47</xdr:col>
      <xdr:colOff>0</xdr:colOff>
      <xdr:row>9</xdr:row>
      <xdr:rowOff>1695450</xdr:rowOff>
    </xdr:to>
    <xdr:sp macro="" textlink="">
      <xdr:nvSpPr>
        <xdr:cNvPr id="11920" name="Text Box 3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308860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38100</xdr:colOff>
      <xdr:row>9</xdr:row>
      <xdr:rowOff>1695450</xdr:rowOff>
    </xdr:to>
    <xdr:sp macro="" textlink="">
      <xdr:nvSpPr>
        <xdr:cNvPr id="11921" name="Text Box 38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342578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9</xdr:row>
      <xdr:rowOff>1552575</xdr:rowOff>
    </xdr:from>
    <xdr:to>
      <xdr:col>48</xdr:col>
      <xdr:colOff>333375</xdr:colOff>
      <xdr:row>9</xdr:row>
      <xdr:rowOff>1695450</xdr:rowOff>
    </xdr:to>
    <xdr:sp macro="" textlink="">
      <xdr:nvSpPr>
        <xdr:cNvPr id="11922" name="Text Box 3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3839170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23" name="Text Box 40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9</xdr:row>
      <xdr:rowOff>1552575</xdr:rowOff>
    </xdr:from>
    <xdr:to>
      <xdr:col>45</xdr:col>
      <xdr:colOff>0</xdr:colOff>
      <xdr:row>9</xdr:row>
      <xdr:rowOff>1695450</xdr:rowOff>
    </xdr:to>
    <xdr:sp macro="" textlink="">
      <xdr:nvSpPr>
        <xdr:cNvPr id="11924" name="Text Box 42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235708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28575</xdr:colOff>
      <xdr:row>9</xdr:row>
      <xdr:rowOff>1695450</xdr:rowOff>
    </xdr:to>
    <xdr:sp macro="" textlink="">
      <xdr:nvSpPr>
        <xdr:cNvPr id="11925" name="Text Box 43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9</xdr:row>
      <xdr:rowOff>1552575</xdr:rowOff>
    </xdr:from>
    <xdr:to>
      <xdr:col>49</xdr:col>
      <xdr:colOff>361950</xdr:colOff>
      <xdr:row>9</xdr:row>
      <xdr:rowOff>1695450</xdr:rowOff>
    </xdr:to>
    <xdr:sp macro="" textlink="">
      <xdr:nvSpPr>
        <xdr:cNvPr id="11926" name="Text Box 6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4185880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9</xdr:row>
      <xdr:rowOff>1552575</xdr:rowOff>
    </xdr:from>
    <xdr:to>
      <xdr:col>50</xdr:col>
      <xdr:colOff>342900</xdr:colOff>
      <xdr:row>9</xdr:row>
      <xdr:rowOff>1695450</xdr:rowOff>
    </xdr:to>
    <xdr:sp macro="" textlink="">
      <xdr:nvSpPr>
        <xdr:cNvPr id="11927" name="Text Box 6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46487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9</xdr:row>
      <xdr:rowOff>1524000</xdr:rowOff>
    </xdr:from>
    <xdr:to>
      <xdr:col>44</xdr:col>
      <xdr:colOff>0</xdr:colOff>
      <xdr:row>9</xdr:row>
      <xdr:rowOff>1857375</xdr:rowOff>
    </xdr:to>
    <xdr:sp macro="" textlink="">
      <xdr:nvSpPr>
        <xdr:cNvPr id="11928" name="Line 64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ShapeType="1"/>
        </xdr:cNvSpPr>
      </xdr:nvSpPr>
      <xdr:spPr bwMode="auto">
        <a:xfrm flipV="1">
          <a:off x="2231898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9</xdr:row>
      <xdr:rowOff>1524000</xdr:rowOff>
    </xdr:from>
    <xdr:to>
      <xdr:col>46</xdr:col>
      <xdr:colOff>0</xdr:colOff>
      <xdr:row>9</xdr:row>
      <xdr:rowOff>1857375</xdr:rowOff>
    </xdr:to>
    <xdr:sp macro="" textlink="">
      <xdr:nvSpPr>
        <xdr:cNvPr id="11929" name="Line 65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ShapeType="1"/>
        </xdr:cNvSpPr>
      </xdr:nvSpPr>
      <xdr:spPr bwMode="auto">
        <a:xfrm flipV="1">
          <a:off x="2305050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0" name="Line 6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1533525</xdr:rowOff>
    </xdr:from>
    <xdr:to>
      <xdr:col>50</xdr:col>
      <xdr:colOff>0</xdr:colOff>
      <xdr:row>10</xdr:row>
      <xdr:rowOff>0</xdr:rowOff>
    </xdr:to>
    <xdr:sp macro="" textlink="">
      <xdr:nvSpPr>
        <xdr:cNvPr id="11931" name="Line 68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ShapeType="1"/>
        </xdr:cNvSpPr>
      </xdr:nvSpPr>
      <xdr:spPr bwMode="auto">
        <a:xfrm flipV="1">
          <a:off x="24582120" y="56711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2" name="Line 67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3" name="Line 67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4" name="Line 67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5" name="Line 67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6" name="Line 67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7" name="Line 67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8" name="Line 67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9" name="Line 67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40" name="Line 67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41" name="Line 67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42" name="Line 67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9</xdr:row>
      <xdr:rowOff>1552575</xdr:rowOff>
    </xdr:from>
    <xdr:to>
      <xdr:col>44</xdr:col>
      <xdr:colOff>38100</xdr:colOff>
      <xdr:row>9</xdr:row>
      <xdr:rowOff>1695450</xdr:rowOff>
    </xdr:to>
    <xdr:sp macro="" textlink="">
      <xdr:nvSpPr>
        <xdr:cNvPr id="11943" name="Text Box 19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196274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44" name="Text Box 20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45" name="Text Box 21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9</xdr:row>
      <xdr:rowOff>1552575</xdr:rowOff>
    </xdr:from>
    <xdr:to>
      <xdr:col>46</xdr:col>
      <xdr:colOff>304800</xdr:colOff>
      <xdr:row>9</xdr:row>
      <xdr:rowOff>1695450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307907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19050</xdr:colOff>
      <xdr:row>9</xdr:row>
      <xdr:rowOff>1695450</xdr:rowOff>
    </xdr:to>
    <xdr:sp macro="" textlink="">
      <xdr:nvSpPr>
        <xdr:cNvPr id="11947" name="Text Box 23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342578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9</xdr:row>
      <xdr:rowOff>1552575</xdr:rowOff>
    </xdr:from>
    <xdr:to>
      <xdr:col>48</xdr:col>
      <xdr:colOff>304800</xdr:colOff>
      <xdr:row>9</xdr:row>
      <xdr:rowOff>1695450</xdr:rowOff>
    </xdr:to>
    <xdr:sp macro="" textlink="">
      <xdr:nvSpPr>
        <xdr:cNvPr id="11948" name="Text Box 24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38105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49" name="Text Box 27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51</xdr:col>
      <xdr:colOff>333375</xdr:colOff>
      <xdr:row>9</xdr:row>
      <xdr:rowOff>1695450</xdr:rowOff>
    </xdr:to>
    <xdr:sp macro="" textlink="">
      <xdr:nvSpPr>
        <xdr:cNvPr id="11950" name="Text Box 2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49574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9</xdr:row>
      <xdr:rowOff>1552575</xdr:rowOff>
    </xdr:from>
    <xdr:to>
      <xdr:col>52</xdr:col>
      <xdr:colOff>342900</xdr:colOff>
      <xdr:row>9</xdr:row>
      <xdr:rowOff>1695450</xdr:rowOff>
    </xdr:to>
    <xdr:sp macro="" textlink="">
      <xdr:nvSpPr>
        <xdr:cNvPr id="11951" name="Text Box 30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538031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9</xdr:row>
      <xdr:rowOff>1543050</xdr:rowOff>
    </xdr:from>
    <xdr:to>
      <xdr:col>54</xdr:col>
      <xdr:colOff>0</xdr:colOff>
      <xdr:row>9</xdr:row>
      <xdr:rowOff>1685925</xdr:rowOff>
    </xdr:to>
    <xdr:sp macro="" textlink="">
      <xdr:nvSpPr>
        <xdr:cNvPr id="11952" name="Text Box 33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5727025" y="56654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53" name="Text Box 35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54" name="Text Box 36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9</xdr:row>
      <xdr:rowOff>1552575</xdr:rowOff>
    </xdr:from>
    <xdr:to>
      <xdr:col>47</xdr:col>
      <xdr:colOff>0</xdr:colOff>
      <xdr:row>9</xdr:row>
      <xdr:rowOff>1695450</xdr:rowOff>
    </xdr:to>
    <xdr:sp macro="" textlink="">
      <xdr:nvSpPr>
        <xdr:cNvPr id="11955" name="Text Box 37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308860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38100</xdr:colOff>
      <xdr:row>9</xdr:row>
      <xdr:rowOff>1695450</xdr:rowOff>
    </xdr:to>
    <xdr:sp macro="" textlink="">
      <xdr:nvSpPr>
        <xdr:cNvPr id="11956" name="Text Box 38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342578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9</xdr:row>
      <xdr:rowOff>1552575</xdr:rowOff>
    </xdr:from>
    <xdr:to>
      <xdr:col>48</xdr:col>
      <xdr:colOff>333375</xdr:colOff>
      <xdr:row>9</xdr:row>
      <xdr:rowOff>1695450</xdr:rowOff>
    </xdr:to>
    <xdr:sp macro="" textlink="">
      <xdr:nvSpPr>
        <xdr:cNvPr id="11957" name="Text Box 39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3839170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58" name="Text Box 4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9</xdr:row>
      <xdr:rowOff>1552575</xdr:rowOff>
    </xdr:from>
    <xdr:to>
      <xdr:col>45</xdr:col>
      <xdr:colOff>0</xdr:colOff>
      <xdr:row>9</xdr:row>
      <xdr:rowOff>1695450</xdr:rowOff>
    </xdr:to>
    <xdr:sp macro="" textlink="">
      <xdr:nvSpPr>
        <xdr:cNvPr id="11959" name="Text Box 4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235708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28575</xdr:colOff>
      <xdr:row>9</xdr:row>
      <xdr:rowOff>1695450</xdr:rowOff>
    </xdr:to>
    <xdr:sp macro="" textlink="">
      <xdr:nvSpPr>
        <xdr:cNvPr id="11960" name="Text Box 43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52</xdr:col>
      <xdr:colOff>57150</xdr:colOff>
      <xdr:row>9</xdr:row>
      <xdr:rowOff>1695450</xdr:rowOff>
    </xdr:to>
    <xdr:sp macro="" textlink="">
      <xdr:nvSpPr>
        <xdr:cNvPr id="11961" name="Text Box 61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4957405" y="56673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9</xdr:row>
      <xdr:rowOff>1552575</xdr:rowOff>
    </xdr:from>
    <xdr:to>
      <xdr:col>49</xdr:col>
      <xdr:colOff>361950</xdr:colOff>
      <xdr:row>9</xdr:row>
      <xdr:rowOff>1695450</xdr:rowOff>
    </xdr:to>
    <xdr:sp macro="" textlink="">
      <xdr:nvSpPr>
        <xdr:cNvPr id="11962" name="Text Box 62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4185880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9</xdr:row>
      <xdr:rowOff>1552575</xdr:rowOff>
    </xdr:from>
    <xdr:to>
      <xdr:col>50</xdr:col>
      <xdr:colOff>342900</xdr:colOff>
      <xdr:row>9</xdr:row>
      <xdr:rowOff>1695450</xdr:rowOff>
    </xdr:to>
    <xdr:sp macro="" textlink="">
      <xdr:nvSpPr>
        <xdr:cNvPr id="11963" name="Text Box 63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46487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9</xdr:row>
      <xdr:rowOff>1524000</xdr:rowOff>
    </xdr:from>
    <xdr:to>
      <xdr:col>44</xdr:col>
      <xdr:colOff>0</xdr:colOff>
      <xdr:row>9</xdr:row>
      <xdr:rowOff>1857375</xdr:rowOff>
    </xdr:to>
    <xdr:sp macro="" textlink="">
      <xdr:nvSpPr>
        <xdr:cNvPr id="11964" name="Line 6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ShapeType="1"/>
        </xdr:cNvSpPr>
      </xdr:nvSpPr>
      <xdr:spPr bwMode="auto">
        <a:xfrm flipV="1">
          <a:off x="2231898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9</xdr:row>
      <xdr:rowOff>1524000</xdr:rowOff>
    </xdr:from>
    <xdr:to>
      <xdr:col>46</xdr:col>
      <xdr:colOff>0</xdr:colOff>
      <xdr:row>9</xdr:row>
      <xdr:rowOff>1857375</xdr:rowOff>
    </xdr:to>
    <xdr:sp macro="" textlink="">
      <xdr:nvSpPr>
        <xdr:cNvPr id="11965" name="Line 65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ShapeType="1"/>
        </xdr:cNvSpPr>
      </xdr:nvSpPr>
      <xdr:spPr bwMode="auto">
        <a:xfrm flipV="1">
          <a:off x="2305050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66" name="Line 67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1533525</xdr:rowOff>
    </xdr:from>
    <xdr:to>
      <xdr:col>50</xdr:col>
      <xdr:colOff>0</xdr:colOff>
      <xdr:row>10</xdr:row>
      <xdr:rowOff>0</xdr:rowOff>
    </xdr:to>
    <xdr:sp macro="" textlink="">
      <xdr:nvSpPr>
        <xdr:cNvPr id="11967" name="Line 68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ShapeType="1"/>
        </xdr:cNvSpPr>
      </xdr:nvSpPr>
      <xdr:spPr bwMode="auto">
        <a:xfrm flipV="1">
          <a:off x="24582120" y="56711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68" name="Line 6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69" name="Line 67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0" name="Line 6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1" name="Line 67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2" name="Line 69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3" name="Line 67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4" name="Line 6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5" name="Line 67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6" name="Line 6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7" name="Line 67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8" name="Line 6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9" name="Line 67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0" name="Line 6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1" name="Line 67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2" name="Line 6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3" name="Line 67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4" name="Line 6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5" name="Line 67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6" name="Line 69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7" name="Line 67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8" name="Line 69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9" name="Line 67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90" name="Line 6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9</xdr:row>
      <xdr:rowOff>1552575</xdr:rowOff>
    </xdr:from>
    <xdr:to>
      <xdr:col>44</xdr:col>
      <xdr:colOff>38100</xdr:colOff>
      <xdr:row>9</xdr:row>
      <xdr:rowOff>1695450</xdr:rowOff>
    </xdr:to>
    <xdr:sp macro="" textlink="">
      <xdr:nvSpPr>
        <xdr:cNvPr id="11991" name="Text Box 1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196274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92" name="Text Box 20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93" name="Text Box 21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9</xdr:row>
      <xdr:rowOff>1552575</xdr:rowOff>
    </xdr:from>
    <xdr:to>
      <xdr:col>46</xdr:col>
      <xdr:colOff>304800</xdr:colOff>
      <xdr:row>9</xdr:row>
      <xdr:rowOff>1695450</xdr:rowOff>
    </xdr:to>
    <xdr:sp macro="" textlink="">
      <xdr:nvSpPr>
        <xdr:cNvPr id="11994" name="Text Box 22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307907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19050</xdr:colOff>
      <xdr:row>9</xdr:row>
      <xdr:rowOff>1695450</xdr:rowOff>
    </xdr:to>
    <xdr:sp macro="" textlink="">
      <xdr:nvSpPr>
        <xdr:cNvPr id="11995" name="Text Box 23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342578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9</xdr:row>
      <xdr:rowOff>1552575</xdr:rowOff>
    </xdr:from>
    <xdr:to>
      <xdr:col>48</xdr:col>
      <xdr:colOff>304800</xdr:colOff>
      <xdr:row>9</xdr:row>
      <xdr:rowOff>1695450</xdr:rowOff>
    </xdr:to>
    <xdr:sp macro="" textlink="">
      <xdr:nvSpPr>
        <xdr:cNvPr id="11996" name="Text Box 2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38105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97" name="Text Box 27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51</xdr:col>
      <xdr:colOff>333375</xdr:colOff>
      <xdr:row>9</xdr:row>
      <xdr:rowOff>1695450</xdr:rowOff>
    </xdr:to>
    <xdr:sp macro="" textlink="">
      <xdr:nvSpPr>
        <xdr:cNvPr id="11998" name="Text Box 2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49574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9</xdr:row>
      <xdr:rowOff>1552575</xdr:rowOff>
    </xdr:from>
    <xdr:to>
      <xdr:col>52</xdr:col>
      <xdr:colOff>342900</xdr:colOff>
      <xdr:row>9</xdr:row>
      <xdr:rowOff>1695450</xdr:rowOff>
    </xdr:to>
    <xdr:sp macro="" textlink="">
      <xdr:nvSpPr>
        <xdr:cNvPr id="11999" name="Text Box 3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538031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9</xdr:row>
      <xdr:rowOff>1543050</xdr:rowOff>
    </xdr:from>
    <xdr:to>
      <xdr:col>54</xdr:col>
      <xdr:colOff>0</xdr:colOff>
      <xdr:row>9</xdr:row>
      <xdr:rowOff>1685925</xdr:rowOff>
    </xdr:to>
    <xdr:sp macro="" textlink="">
      <xdr:nvSpPr>
        <xdr:cNvPr id="12000" name="Text Box 33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5727025" y="56654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2001" name="Text Box 35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2002" name="Text Box 3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9</xdr:row>
      <xdr:rowOff>1552575</xdr:rowOff>
    </xdr:from>
    <xdr:to>
      <xdr:col>47</xdr:col>
      <xdr:colOff>0</xdr:colOff>
      <xdr:row>9</xdr:row>
      <xdr:rowOff>1695450</xdr:rowOff>
    </xdr:to>
    <xdr:sp macro="" textlink="">
      <xdr:nvSpPr>
        <xdr:cNvPr id="12003" name="Text Box 37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308860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38100</xdr:colOff>
      <xdr:row>9</xdr:row>
      <xdr:rowOff>1695450</xdr:rowOff>
    </xdr:to>
    <xdr:sp macro="" textlink="">
      <xdr:nvSpPr>
        <xdr:cNvPr id="12004" name="Text Box 38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342578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9</xdr:row>
      <xdr:rowOff>1552575</xdr:rowOff>
    </xdr:from>
    <xdr:to>
      <xdr:col>48</xdr:col>
      <xdr:colOff>333375</xdr:colOff>
      <xdr:row>9</xdr:row>
      <xdr:rowOff>1695450</xdr:rowOff>
    </xdr:to>
    <xdr:sp macro="" textlink="">
      <xdr:nvSpPr>
        <xdr:cNvPr id="12005" name="Text Box 39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3839170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2006" name="Text Box 40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9</xdr:row>
      <xdr:rowOff>1552575</xdr:rowOff>
    </xdr:from>
    <xdr:to>
      <xdr:col>45</xdr:col>
      <xdr:colOff>0</xdr:colOff>
      <xdr:row>9</xdr:row>
      <xdr:rowOff>1695450</xdr:rowOff>
    </xdr:to>
    <xdr:sp macro="" textlink="">
      <xdr:nvSpPr>
        <xdr:cNvPr id="12007" name="Text Box 42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235708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28575</xdr:colOff>
      <xdr:row>9</xdr:row>
      <xdr:rowOff>1695450</xdr:rowOff>
    </xdr:to>
    <xdr:sp macro="" textlink="">
      <xdr:nvSpPr>
        <xdr:cNvPr id="12008" name="Text Box 43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2694265" y="56673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52</xdr:col>
      <xdr:colOff>57150</xdr:colOff>
      <xdr:row>9</xdr:row>
      <xdr:rowOff>1695450</xdr:rowOff>
    </xdr:to>
    <xdr:sp macro="" textlink="">
      <xdr:nvSpPr>
        <xdr:cNvPr id="12009" name="Text Box 61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4957405" y="56673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9</xdr:row>
      <xdr:rowOff>1552575</xdr:rowOff>
    </xdr:from>
    <xdr:to>
      <xdr:col>49</xdr:col>
      <xdr:colOff>361950</xdr:colOff>
      <xdr:row>9</xdr:row>
      <xdr:rowOff>1695450</xdr:rowOff>
    </xdr:to>
    <xdr:sp macro="" textlink="">
      <xdr:nvSpPr>
        <xdr:cNvPr id="12010" name="Text Box 62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4185880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9</xdr:row>
      <xdr:rowOff>1552575</xdr:rowOff>
    </xdr:from>
    <xdr:to>
      <xdr:col>50</xdr:col>
      <xdr:colOff>342900</xdr:colOff>
      <xdr:row>9</xdr:row>
      <xdr:rowOff>1695450</xdr:rowOff>
    </xdr:to>
    <xdr:sp macro="" textlink="">
      <xdr:nvSpPr>
        <xdr:cNvPr id="12011" name="Text Box 63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46487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9</xdr:row>
      <xdr:rowOff>1524000</xdr:rowOff>
    </xdr:from>
    <xdr:to>
      <xdr:col>44</xdr:col>
      <xdr:colOff>0</xdr:colOff>
      <xdr:row>9</xdr:row>
      <xdr:rowOff>1857375</xdr:rowOff>
    </xdr:to>
    <xdr:sp macro="" textlink="">
      <xdr:nvSpPr>
        <xdr:cNvPr id="12012" name="Line 64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ShapeType="1"/>
        </xdr:cNvSpPr>
      </xdr:nvSpPr>
      <xdr:spPr bwMode="auto">
        <a:xfrm flipV="1">
          <a:off x="2231898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9</xdr:row>
      <xdr:rowOff>1524000</xdr:rowOff>
    </xdr:from>
    <xdr:to>
      <xdr:col>46</xdr:col>
      <xdr:colOff>0</xdr:colOff>
      <xdr:row>9</xdr:row>
      <xdr:rowOff>1857375</xdr:rowOff>
    </xdr:to>
    <xdr:sp macro="" textlink="">
      <xdr:nvSpPr>
        <xdr:cNvPr id="12013" name="Line 65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ShapeType="1"/>
        </xdr:cNvSpPr>
      </xdr:nvSpPr>
      <xdr:spPr bwMode="auto">
        <a:xfrm flipV="1">
          <a:off x="2305050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14" name="Line 67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1533525</xdr:rowOff>
    </xdr:from>
    <xdr:to>
      <xdr:col>50</xdr:col>
      <xdr:colOff>0</xdr:colOff>
      <xdr:row>10</xdr:row>
      <xdr:rowOff>0</xdr:rowOff>
    </xdr:to>
    <xdr:sp macro="" textlink="">
      <xdr:nvSpPr>
        <xdr:cNvPr id="12015" name="Line 68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ShapeType="1"/>
        </xdr:cNvSpPr>
      </xdr:nvSpPr>
      <xdr:spPr bwMode="auto">
        <a:xfrm flipV="1">
          <a:off x="24582120" y="56711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16" name="Line 69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17" name="Line 67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18" name="Line 6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19" name="Line 67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0" name="Line 6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1" name="Line 67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2" name="Line 6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3" name="Line 67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4" name="Line 6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5" name="Line 67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6" name="Line 6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7" name="Line 67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8" name="Line 69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9" name="Line 67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0" name="Line 6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1" name="Line 67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2" name="Line 6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3" name="Line 67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4" name="Line 69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5" name="Line 67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6" name="Line 69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7" name="Line 67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8" name="Line 6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10</xdr:row>
      <xdr:rowOff>1552575</xdr:rowOff>
    </xdr:from>
    <xdr:to>
      <xdr:col>44</xdr:col>
      <xdr:colOff>38100</xdr:colOff>
      <xdr:row>10</xdr:row>
      <xdr:rowOff>1695450</xdr:rowOff>
    </xdr:to>
    <xdr:sp macro="" textlink="">
      <xdr:nvSpPr>
        <xdr:cNvPr id="12039" name="Text Box 19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196274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40" name="Text Box 20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41" name="Text Box 21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10</xdr:row>
      <xdr:rowOff>1552575</xdr:rowOff>
    </xdr:from>
    <xdr:to>
      <xdr:col>46</xdr:col>
      <xdr:colOff>304800</xdr:colOff>
      <xdr:row>10</xdr:row>
      <xdr:rowOff>1695450</xdr:rowOff>
    </xdr:to>
    <xdr:sp macro="" textlink="">
      <xdr:nvSpPr>
        <xdr:cNvPr id="12042" name="Text Box 22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307907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19050</xdr:colOff>
      <xdr:row>10</xdr:row>
      <xdr:rowOff>1695450</xdr:rowOff>
    </xdr:to>
    <xdr:sp macro="" textlink="">
      <xdr:nvSpPr>
        <xdr:cNvPr id="12043" name="Text Box 23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342578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10</xdr:row>
      <xdr:rowOff>1552575</xdr:rowOff>
    </xdr:from>
    <xdr:to>
      <xdr:col>48</xdr:col>
      <xdr:colOff>304800</xdr:colOff>
      <xdr:row>10</xdr:row>
      <xdr:rowOff>1695450</xdr:rowOff>
    </xdr:to>
    <xdr:sp macro="" textlink="">
      <xdr:nvSpPr>
        <xdr:cNvPr id="12044" name="Text Box 24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38105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45" name="Text Box 27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46" name="Text Box 35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47" name="Text Box 3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10</xdr:row>
      <xdr:rowOff>1552575</xdr:rowOff>
    </xdr:from>
    <xdr:to>
      <xdr:col>47</xdr:col>
      <xdr:colOff>0</xdr:colOff>
      <xdr:row>10</xdr:row>
      <xdr:rowOff>1695450</xdr:rowOff>
    </xdr:to>
    <xdr:sp macro="" textlink="">
      <xdr:nvSpPr>
        <xdr:cNvPr id="12048" name="Text Box 37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308860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38100</xdr:colOff>
      <xdr:row>10</xdr:row>
      <xdr:rowOff>1695450</xdr:rowOff>
    </xdr:to>
    <xdr:sp macro="" textlink="">
      <xdr:nvSpPr>
        <xdr:cNvPr id="12049" name="Text Box 38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342578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10</xdr:row>
      <xdr:rowOff>1552575</xdr:rowOff>
    </xdr:from>
    <xdr:to>
      <xdr:col>48</xdr:col>
      <xdr:colOff>333375</xdr:colOff>
      <xdr:row>10</xdr:row>
      <xdr:rowOff>1695450</xdr:rowOff>
    </xdr:to>
    <xdr:sp macro="" textlink="">
      <xdr:nvSpPr>
        <xdr:cNvPr id="12050" name="Text Box 3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3839170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51" name="Text Box 40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10</xdr:row>
      <xdr:rowOff>1552575</xdr:rowOff>
    </xdr:from>
    <xdr:to>
      <xdr:col>45</xdr:col>
      <xdr:colOff>0</xdr:colOff>
      <xdr:row>10</xdr:row>
      <xdr:rowOff>1695450</xdr:rowOff>
    </xdr:to>
    <xdr:sp macro="" textlink="">
      <xdr:nvSpPr>
        <xdr:cNvPr id="12052" name="Text Box 42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235708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28575</xdr:colOff>
      <xdr:row>10</xdr:row>
      <xdr:rowOff>1695450</xdr:rowOff>
    </xdr:to>
    <xdr:sp macro="" textlink="">
      <xdr:nvSpPr>
        <xdr:cNvPr id="12053" name="Text Box 43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10</xdr:row>
      <xdr:rowOff>1552575</xdr:rowOff>
    </xdr:from>
    <xdr:to>
      <xdr:col>49</xdr:col>
      <xdr:colOff>361950</xdr:colOff>
      <xdr:row>10</xdr:row>
      <xdr:rowOff>1695450</xdr:rowOff>
    </xdr:to>
    <xdr:sp macro="" textlink="">
      <xdr:nvSpPr>
        <xdr:cNvPr id="12054" name="Text Box 62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4185880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10</xdr:row>
      <xdr:rowOff>1552575</xdr:rowOff>
    </xdr:from>
    <xdr:to>
      <xdr:col>50</xdr:col>
      <xdr:colOff>342900</xdr:colOff>
      <xdr:row>10</xdr:row>
      <xdr:rowOff>1695450</xdr:rowOff>
    </xdr:to>
    <xdr:sp macro="" textlink="">
      <xdr:nvSpPr>
        <xdr:cNvPr id="12055" name="Text Box 63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46487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10</xdr:row>
      <xdr:rowOff>1524000</xdr:rowOff>
    </xdr:from>
    <xdr:to>
      <xdr:col>44</xdr:col>
      <xdr:colOff>0</xdr:colOff>
      <xdr:row>10</xdr:row>
      <xdr:rowOff>1857375</xdr:rowOff>
    </xdr:to>
    <xdr:sp macro="" textlink="">
      <xdr:nvSpPr>
        <xdr:cNvPr id="12056" name="Line 64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ShapeType="1"/>
        </xdr:cNvSpPr>
      </xdr:nvSpPr>
      <xdr:spPr bwMode="auto">
        <a:xfrm flipV="1">
          <a:off x="2231898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10</xdr:row>
      <xdr:rowOff>1524000</xdr:rowOff>
    </xdr:from>
    <xdr:to>
      <xdr:col>46</xdr:col>
      <xdr:colOff>0</xdr:colOff>
      <xdr:row>10</xdr:row>
      <xdr:rowOff>1857375</xdr:rowOff>
    </xdr:to>
    <xdr:sp macro="" textlink="">
      <xdr:nvSpPr>
        <xdr:cNvPr id="12057" name="Line 65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ShapeType="1"/>
        </xdr:cNvSpPr>
      </xdr:nvSpPr>
      <xdr:spPr bwMode="auto">
        <a:xfrm flipV="1">
          <a:off x="230505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58" name="Line 67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10</xdr:row>
      <xdr:rowOff>1533525</xdr:rowOff>
    </xdr:from>
    <xdr:to>
      <xdr:col>50</xdr:col>
      <xdr:colOff>0</xdr:colOff>
      <xdr:row>11</xdr:row>
      <xdr:rowOff>0</xdr:rowOff>
    </xdr:to>
    <xdr:sp macro="" textlink="">
      <xdr:nvSpPr>
        <xdr:cNvPr id="12059" name="Line 68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ShapeType="1"/>
        </xdr:cNvSpPr>
      </xdr:nvSpPr>
      <xdr:spPr bwMode="auto">
        <a:xfrm flipV="1">
          <a:off x="24582120" y="61741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0" name="Line 67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1" name="Line 67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2" name="Line 67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3" name="Line 67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4" name="Line 67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5" name="Line 67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6" name="Line 67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7" name="Line 67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8" name="Line 67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9" name="Line 67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70" name="Line 6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10</xdr:row>
      <xdr:rowOff>1552575</xdr:rowOff>
    </xdr:from>
    <xdr:to>
      <xdr:col>44</xdr:col>
      <xdr:colOff>38100</xdr:colOff>
      <xdr:row>10</xdr:row>
      <xdr:rowOff>1695450</xdr:rowOff>
    </xdr:to>
    <xdr:sp macro="" textlink="">
      <xdr:nvSpPr>
        <xdr:cNvPr id="12071" name="Text Box 19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196274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72" name="Text Box 20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73" name="Text Box 21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10</xdr:row>
      <xdr:rowOff>1552575</xdr:rowOff>
    </xdr:from>
    <xdr:to>
      <xdr:col>46</xdr:col>
      <xdr:colOff>304800</xdr:colOff>
      <xdr:row>10</xdr:row>
      <xdr:rowOff>1695450</xdr:rowOff>
    </xdr:to>
    <xdr:sp macro="" textlink="">
      <xdr:nvSpPr>
        <xdr:cNvPr id="12074" name="Text Box 22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307907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19050</xdr:colOff>
      <xdr:row>10</xdr:row>
      <xdr:rowOff>1695450</xdr:rowOff>
    </xdr:to>
    <xdr:sp macro="" textlink="">
      <xdr:nvSpPr>
        <xdr:cNvPr id="12075" name="Text Box 23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342578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10</xdr:row>
      <xdr:rowOff>1552575</xdr:rowOff>
    </xdr:from>
    <xdr:to>
      <xdr:col>48</xdr:col>
      <xdr:colOff>304800</xdr:colOff>
      <xdr:row>10</xdr:row>
      <xdr:rowOff>1695450</xdr:rowOff>
    </xdr:to>
    <xdr:sp macro="" textlink="">
      <xdr:nvSpPr>
        <xdr:cNvPr id="12076" name="Text Box 24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38105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77" name="Text Box 27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51</xdr:col>
      <xdr:colOff>333375</xdr:colOff>
      <xdr:row>10</xdr:row>
      <xdr:rowOff>1695450</xdr:rowOff>
    </xdr:to>
    <xdr:sp macro="" textlink="">
      <xdr:nvSpPr>
        <xdr:cNvPr id="12078" name="Text Box 29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49574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10</xdr:row>
      <xdr:rowOff>1552575</xdr:rowOff>
    </xdr:from>
    <xdr:to>
      <xdr:col>52</xdr:col>
      <xdr:colOff>342900</xdr:colOff>
      <xdr:row>10</xdr:row>
      <xdr:rowOff>1695450</xdr:rowOff>
    </xdr:to>
    <xdr:sp macro="" textlink="">
      <xdr:nvSpPr>
        <xdr:cNvPr id="12079" name="Text Box 30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538031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10</xdr:row>
      <xdr:rowOff>1543050</xdr:rowOff>
    </xdr:from>
    <xdr:to>
      <xdr:col>54</xdr:col>
      <xdr:colOff>0</xdr:colOff>
      <xdr:row>10</xdr:row>
      <xdr:rowOff>1685925</xdr:rowOff>
    </xdr:to>
    <xdr:sp macro="" textlink="">
      <xdr:nvSpPr>
        <xdr:cNvPr id="12080" name="Text Box 33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5727025" y="61683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81" name="Text Box 35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82" name="Text Box 3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10</xdr:row>
      <xdr:rowOff>1552575</xdr:rowOff>
    </xdr:from>
    <xdr:to>
      <xdr:col>47</xdr:col>
      <xdr:colOff>0</xdr:colOff>
      <xdr:row>10</xdr:row>
      <xdr:rowOff>1695450</xdr:rowOff>
    </xdr:to>
    <xdr:sp macro="" textlink="">
      <xdr:nvSpPr>
        <xdr:cNvPr id="12083" name="Text Box 37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308860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38100</xdr:colOff>
      <xdr:row>10</xdr:row>
      <xdr:rowOff>1695450</xdr:rowOff>
    </xdr:to>
    <xdr:sp macro="" textlink="">
      <xdr:nvSpPr>
        <xdr:cNvPr id="12084" name="Text Box 38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342578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10</xdr:row>
      <xdr:rowOff>1552575</xdr:rowOff>
    </xdr:from>
    <xdr:to>
      <xdr:col>48</xdr:col>
      <xdr:colOff>333375</xdr:colOff>
      <xdr:row>10</xdr:row>
      <xdr:rowOff>1695450</xdr:rowOff>
    </xdr:to>
    <xdr:sp macro="" textlink="">
      <xdr:nvSpPr>
        <xdr:cNvPr id="12085" name="Text Box 3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3839170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86" name="Text Box 40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10</xdr:row>
      <xdr:rowOff>1552575</xdr:rowOff>
    </xdr:from>
    <xdr:to>
      <xdr:col>45</xdr:col>
      <xdr:colOff>0</xdr:colOff>
      <xdr:row>10</xdr:row>
      <xdr:rowOff>1695450</xdr:rowOff>
    </xdr:to>
    <xdr:sp macro="" textlink="">
      <xdr:nvSpPr>
        <xdr:cNvPr id="12087" name="Text Box 42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235708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28575</xdr:colOff>
      <xdr:row>10</xdr:row>
      <xdr:rowOff>1695450</xdr:rowOff>
    </xdr:to>
    <xdr:sp macro="" textlink="">
      <xdr:nvSpPr>
        <xdr:cNvPr id="12088" name="Text Box 43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52</xdr:col>
      <xdr:colOff>57150</xdr:colOff>
      <xdr:row>10</xdr:row>
      <xdr:rowOff>1695450</xdr:rowOff>
    </xdr:to>
    <xdr:sp macro="" textlink="">
      <xdr:nvSpPr>
        <xdr:cNvPr id="12089" name="Text Box 61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4957405" y="61702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10</xdr:row>
      <xdr:rowOff>1552575</xdr:rowOff>
    </xdr:from>
    <xdr:to>
      <xdr:col>49</xdr:col>
      <xdr:colOff>361950</xdr:colOff>
      <xdr:row>10</xdr:row>
      <xdr:rowOff>1695450</xdr:rowOff>
    </xdr:to>
    <xdr:sp macro="" textlink="">
      <xdr:nvSpPr>
        <xdr:cNvPr id="12090" name="Text Box 62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4185880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10</xdr:row>
      <xdr:rowOff>1552575</xdr:rowOff>
    </xdr:from>
    <xdr:to>
      <xdr:col>50</xdr:col>
      <xdr:colOff>342900</xdr:colOff>
      <xdr:row>10</xdr:row>
      <xdr:rowOff>1695450</xdr:rowOff>
    </xdr:to>
    <xdr:sp macro="" textlink="">
      <xdr:nvSpPr>
        <xdr:cNvPr id="12091" name="Text Box 63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46487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10</xdr:row>
      <xdr:rowOff>1524000</xdr:rowOff>
    </xdr:from>
    <xdr:to>
      <xdr:col>44</xdr:col>
      <xdr:colOff>0</xdr:colOff>
      <xdr:row>10</xdr:row>
      <xdr:rowOff>1857375</xdr:rowOff>
    </xdr:to>
    <xdr:sp macro="" textlink="">
      <xdr:nvSpPr>
        <xdr:cNvPr id="12092" name="Line 64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ShapeType="1"/>
        </xdr:cNvSpPr>
      </xdr:nvSpPr>
      <xdr:spPr bwMode="auto">
        <a:xfrm flipV="1">
          <a:off x="2231898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10</xdr:row>
      <xdr:rowOff>1524000</xdr:rowOff>
    </xdr:from>
    <xdr:to>
      <xdr:col>46</xdr:col>
      <xdr:colOff>0</xdr:colOff>
      <xdr:row>10</xdr:row>
      <xdr:rowOff>1857375</xdr:rowOff>
    </xdr:to>
    <xdr:sp macro="" textlink="">
      <xdr:nvSpPr>
        <xdr:cNvPr id="12093" name="Line 65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ShapeType="1"/>
        </xdr:cNvSpPr>
      </xdr:nvSpPr>
      <xdr:spPr bwMode="auto">
        <a:xfrm flipV="1">
          <a:off x="230505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94" name="Line 67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10</xdr:row>
      <xdr:rowOff>1533525</xdr:rowOff>
    </xdr:from>
    <xdr:to>
      <xdr:col>50</xdr:col>
      <xdr:colOff>0</xdr:colOff>
      <xdr:row>11</xdr:row>
      <xdr:rowOff>0</xdr:rowOff>
    </xdr:to>
    <xdr:sp macro="" textlink="">
      <xdr:nvSpPr>
        <xdr:cNvPr id="12095" name="Line 68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ShapeType="1"/>
        </xdr:cNvSpPr>
      </xdr:nvSpPr>
      <xdr:spPr bwMode="auto">
        <a:xfrm flipV="1">
          <a:off x="24582120" y="61741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096" name="Line 6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97" name="Line 67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098" name="Line 6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99" name="Line 67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0" name="Line 6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1" name="Line 67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2" name="Line 69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3" name="Line 67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4" name="Line 6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5" name="Line 67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6" name="Line 6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7" name="Line 67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8" name="Line 6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9" name="Line 67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0" name="Line 6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1" name="Line 6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2" name="Line 69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3" name="Line 67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4" name="Line 6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5" name="Line 67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6" name="Line 6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7" name="Line 67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8" name="Line 6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10</xdr:row>
      <xdr:rowOff>1552575</xdr:rowOff>
    </xdr:from>
    <xdr:to>
      <xdr:col>44</xdr:col>
      <xdr:colOff>38100</xdr:colOff>
      <xdr:row>10</xdr:row>
      <xdr:rowOff>1695450</xdr:rowOff>
    </xdr:to>
    <xdr:sp macro="" textlink="">
      <xdr:nvSpPr>
        <xdr:cNvPr id="12119" name="Text Box 1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196274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120" name="Text Box 20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121" name="Text Box 21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10</xdr:row>
      <xdr:rowOff>1552575</xdr:rowOff>
    </xdr:from>
    <xdr:to>
      <xdr:col>46</xdr:col>
      <xdr:colOff>304800</xdr:colOff>
      <xdr:row>10</xdr:row>
      <xdr:rowOff>1695450</xdr:rowOff>
    </xdr:to>
    <xdr:sp macro="" textlink="">
      <xdr:nvSpPr>
        <xdr:cNvPr id="12122" name="Text Box 2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307907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19050</xdr:colOff>
      <xdr:row>10</xdr:row>
      <xdr:rowOff>1695450</xdr:rowOff>
    </xdr:to>
    <xdr:sp macro="" textlink="">
      <xdr:nvSpPr>
        <xdr:cNvPr id="12123" name="Text Box 23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342578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10</xdr:row>
      <xdr:rowOff>1552575</xdr:rowOff>
    </xdr:from>
    <xdr:to>
      <xdr:col>48</xdr:col>
      <xdr:colOff>304800</xdr:colOff>
      <xdr:row>10</xdr:row>
      <xdr:rowOff>1695450</xdr:rowOff>
    </xdr:to>
    <xdr:sp macro="" textlink="">
      <xdr:nvSpPr>
        <xdr:cNvPr id="12124" name="Text Box 24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38105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125" name="Text Box 27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51</xdr:col>
      <xdr:colOff>333375</xdr:colOff>
      <xdr:row>10</xdr:row>
      <xdr:rowOff>1695450</xdr:rowOff>
    </xdr:to>
    <xdr:sp macro="" textlink="">
      <xdr:nvSpPr>
        <xdr:cNvPr id="12126" name="Text Box 29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49574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10</xdr:row>
      <xdr:rowOff>1552575</xdr:rowOff>
    </xdr:from>
    <xdr:to>
      <xdr:col>52</xdr:col>
      <xdr:colOff>342900</xdr:colOff>
      <xdr:row>10</xdr:row>
      <xdr:rowOff>1695450</xdr:rowOff>
    </xdr:to>
    <xdr:sp macro="" textlink="">
      <xdr:nvSpPr>
        <xdr:cNvPr id="12127" name="Text Box 30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538031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10</xdr:row>
      <xdr:rowOff>1543050</xdr:rowOff>
    </xdr:from>
    <xdr:to>
      <xdr:col>54</xdr:col>
      <xdr:colOff>0</xdr:colOff>
      <xdr:row>10</xdr:row>
      <xdr:rowOff>1685925</xdr:rowOff>
    </xdr:to>
    <xdr:sp macro="" textlink="">
      <xdr:nvSpPr>
        <xdr:cNvPr id="12128" name="Text Box 33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5727025" y="61683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129" name="Text Box 35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130" name="Text Box 36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10</xdr:row>
      <xdr:rowOff>1552575</xdr:rowOff>
    </xdr:from>
    <xdr:to>
      <xdr:col>47</xdr:col>
      <xdr:colOff>0</xdr:colOff>
      <xdr:row>10</xdr:row>
      <xdr:rowOff>1695450</xdr:rowOff>
    </xdr:to>
    <xdr:sp macro="" textlink="">
      <xdr:nvSpPr>
        <xdr:cNvPr id="12131" name="Text Box 37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308860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38100</xdr:colOff>
      <xdr:row>10</xdr:row>
      <xdr:rowOff>1695450</xdr:rowOff>
    </xdr:to>
    <xdr:sp macro="" textlink="">
      <xdr:nvSpPr>
        <xdr:cNvPr id="12132" name="Text Box 38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342578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10</xdr:row>
      <xdr:rowOff>1552575</xdr:rowOff>
    </xdr:from>
    <xdr:to>
      <xdr:col>48</xdr:col>
      <xdr:colOff>333375</xdr:colOff>
      <xdr:row>10</xdr:row>
      <xdr:rowOff>1695450</xdr:rowOff>
    </xdr:to>
    <xdr:sp macro="" textlink="">
      <xdr:nvSpPr>
        <xdr:cNvPr id="12133" name="Text Box 3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3839170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134" name="Text Box 40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10</xdr:row>
      <xdr:rowOff>1552575</xdr:rowOff>
    </xdr:from>
    <xdr:to>
      <xdr:col>45</xdr:col>
      <xdr:colOff>0</xdr:colOff>
      <xdr:row>10</xdr:row>
      <xdr:rowOff>1695450</xdr:rowOff>
    </xdr:to>
    <xdr:sp macro="" textlink="">
      <xdr:nvSpPr>
        <xdr:cNvPr id="12135" name="Text Box 4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235708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28575</xdr:colOff>
      <xdr:row>10</xdr:row>
      <xdr:rowOff>1695450</xdr:rowOff>
    </xdr:to>
    <xdr:sp macro="" textlink="">
      <xdr:nvSpPr>
        <xdr:cNvPr id="12136" name="Text Box 4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2694265" y="61702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52</xdr:col>
      <xdr:colOff>57150</xdr:colOff>
      <xdr:row>10</xdr:row>
      <xdr:rowOff>1695450</xdr:rowOff>
    </xdr:to>
    <xdr:sp macro="" textlink="">
      <xdr:nvSpPr>
        <xdr:cNvPr id="12137" name="Text Box 61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4957405" y="61702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10</xdr:row>
      <xdr:rowOff>1552575</xdr:rowOff>
    </xdr:from>
    <xdr:to>
      <xdr:col>49</xdr:col>
      <xdr:colOff>361950</xdr:colOff>
      <xdr:row>10</xdr:row>
      <xdr:rowOff>1695450</xdr:rowOff>
    </xdr:to>
    <xdr:sp macro="" textlink="">
      <xdr:nvSpPr>
        <xdr:cNvPr id="12138" name="Text Box 62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4185880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10</xdr:row>
      <xdr:rowOff>1552575</xdr:rowOff>
    </xdr:from>
    <xdr:to>
      <xdr:col>50</xdr:col>
      <xdr:colOff>342900</xdr:colOff>
      <xdr:row>10</xdr:row>
      <xdr:rowOff>1695450</xdr:rowOff>
    </xdr:to>
    <xdr:sp macro="" textlink="">
      <xdr:nvSpPr>
        <xdr:cNvPr id="12139" name="Text Box 63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46487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10</xdr:row>
      <xdr:rowOff>1524000</xdr:rowOff>
    </xdr:from>
    <xdr:to>
      <xdr:col>44</xdr:col>
      <xdr:colOff>0</xdr:colOff>
      <xdr:row>10</xdr:row>
      <xdr:rowOff>1857375</xdr:rowOff>
    </xdr:to>
    <xdr:sp macro="" textlink="">
      <xdr:nvSpPr>
        <xdr:cNvPr id="12140" name="Line 64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ShapeType="1"/>
        </xdr:cNvSpPr>
      </xdr:nvSpPr>
      <xdr:spPr bwMode="auto">
        <a:xfrm flipV="1">
          <a:off x="2231898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10</xdr:row>
      <xdr:rowOff>1524000</xdr:rowOff>
    </xdr:from>
    <xdr:to>
      <xdr:col>46</xdr:col>
      <xdr:colOff>0</xdr:colOff>
      <xdr:row>10</xdr:row>
      <xdr:rowOff>1857375</xdr:rowOff>
    </xdr:to>
    <xdr:sp macro="" textlink="">
      <xdr:nvSpPr>
        <xdr:cNvPr id="12141" name="Line 65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ShapeType="1"/>
        </xdr:cNvSpPr>
      </xdr:nvSpPr>
      <xdr:spPr bwMode="auto">
        <a:xfrm flipV="1">
          <a:off x="230505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2" name="Line 6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10</xdr:row>
      <xdr:rowOff>1533525</xdr:rowOff>
    </xdr:from>
    <xdr:to>
      <xdr:col>50</xdr:col>
      <xdr:colOff>0</xdr:colOff>
      <xdr:row>11</xdr:row>
      <xdr:rowOff>0</xdr:rowOff>
    </xdr:to>
    <xdr:sp macro="" textlink="">
      <xdr:nvSpPr>
        <xdr:cNvPr id="12143" name="Line 68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ShapeType="1"/>
        </xdr:cNvSpPr>
      </xdr:nvSpPr>
      <xdr:spPr bwMode="auto">
        <a:xfrm flipV="1">
          <a:off x="24582120" y="61741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44" name="Line 6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5" name="Line 67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46" name="Line 6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7" name="Line 67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48" name="Line 6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9" name="Line 67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0" name="Line 6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1" name="Line 67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2" name="Line 6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3" name="Line 67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4" name="Line 6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5" name="Line 67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6" name="Line 69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7" name="Line 67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8" name="Line 6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9" name="Line 67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0" name="Line 6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61" name="Line 67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2" name="Line 6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63" name="Line 67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4" name="Line 6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65" name="Line 67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6" name="Line 69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11</xdr:row>
      <xdr:rowOff>1552575</xdr:rowOff>
    </xdr:from>
    <xdr:to>
      <xdr:col>44</xdr:col>
      <xdr:colOff>38100</xdr:colOff>
      <xdr:row>11</xdr:row>
      <xdr:rowOff>1695450</xdr:rowOff>
    </xdr:to>
    <xdr:sp macro="" textlink="">
      <xdr:nvSpPr>
        <xdr:cNvPr id="12167" name="Text Box 19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196274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168" name="Text Box 20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169" name="Text Box 21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11</xdr:row>
      <xdr:rowOff>1552575</xdr:rowOff>
    </xdr:from>
    <xdr:to>
      <xdr:col>46</xdr:col>
      <xdr:colOff>304800</xdr:colOff>
      <xdr:row>11</xdr:row>
      <xdr:rowOff>1695450</xdr:rowOff>
    </xdr:to>
    <xdr:sp macro="" textlink="">
      <xdr:nvSpPr>
        <xdr:cNvPr id="12170" name="Text Box 22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307907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19050</xdr:colOff>
      <xdr:row>11</xdr:row>
      <xdr:rowOff>1695450</xdr:rowOff>
    </xdr:to>
    <xdr:sp macro="" textlink="">
      <xdr:nvSpPr>
        <xdr:cNvPr id="12171" name="Text Box 23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342578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11</xdr:row>
      <xdr:rowOff>1552575</xdr:rowOff>
    </xdr:from>
    <xdr:to>
      <xdr:col>48</xdr:col>
      <xdr:colOff>304800</xdr:colOff>
      <xdr:row>11</xdr:row>
      <xdr:rowOff>1695450</xdr:rowOff>
    </xdr:to>
    <xdr:sp macro="" textlink="">
      <xdr:nvSpPr>
        <xdr:cNvPr id="12172" name="Text Box 24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38105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173" name="Text Box 27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174" name="Text Box 35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175" name="Text Box 36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11</xdr:row>
      <xdr:rowOff>1552575</xdr:rowOff>
    </xdr:from>
    <xdr:to>
      <xdr:col>47</xdr:col>
      <xdr:colOff>0</xdr:colOff>
      <xdr:row>11</xdr:row>
      <xdr:rowOff>1695450</xdr:rowOff>
    </xdr:to>
    <xdr:sp macro="" textlink="">
      <xdr:nvSpPr>
        <xdr:cNvPr id="12176" name="Text Box 37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308860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38100</xdr:colOff>
      <xdr:row>11</xdr:row>
      <xdr:rowOff>1695450</xdr:rowOff>
    </xdr:to>
    <xdr:sp macro="" textlink="">
      <xdr:nvSpPr>
        <xdr:cNvPr id="12177" name="Text Box 38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342578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11</xdr:row>
      <xdr:rowOff>1552575</xdr:rowOff>
    </xdr:from>
    <xdr:to>
      <xdr:col>48</xdr:col>
      <xdr:colOff>333375</xdr:colOff>
      <xdr:row>11</xdr:row>
      <xdr:rowOff>1695450</xdr:rowOff>
    </xdr:to>
    <xdr:sp macro="" textlink="">
      <xdr:nvSpPr>
        <xdr:cNvPr id="12178" name="Text Box 39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3839170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179" name="Text Box 40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11</xdr:row>
      <xdr:rowOff>1552575</xdr:rowOff>
    </xdr:from>
    <xdr:to>
      <xdr:col>45</xdr:col>
      <xdr:colOff>0</xdr:colOff>
      <xdr:row>11</xdr:row>
      <xdr:rowOff>1695450</xdr:rowOff>
    </xdr:to>
    <xdr:sp macro="" textlink="">
      <xdr:nvSpPr>
        <xdr:cNvPr id="12180" name="Text Box 42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235708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28575</xdr:colOff>
      <xdr:row>11</xdr:row>
      <xdr:rowOff>1695450</xdr:rowOff>
    </xdr:to>
    <xdr:sp macro="" textlink="">
      <xdr:nvSpPr>
        <xdr:cNvPr id="12181" name="Text Box 43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11</xdr:row>
      <xdr:rowOff>1552575</xdr:rowOff>
    </xdr:from>
    <xdr:to>
      <xdr:col>49</xdr:col>
      <xdr:colOff>361950</xdr:colOff>
      <xdr:row>11</xdr:row>
      <xdr:rowOff>1695450</xdr:rowOff>
    </xdr:to>
    <xdr:sp macro="" textlink="">
      <xdr:nvSpPr>
        <xdr:cNvPr id="12182" name="Text Box 62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4185880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11</xdr:row>
      <xdr:rowOff>1552575</xdr:rowOff>
    </xdr:from>
    <xdr:to>
      <xdr:col>50</xdr:col>
      <xdr:colOff>342900</xdr:colOff>
      <xdr:row>11</xdr:row>
      <xdr:rowOff>1695450</xdr:rowOff>
    </xdr:to>
    <xdr:sp macro="" textlink="">
      <xdr:nvSpPr>
        <xdr:cNvPr id="12183" name="Text Box 63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46487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11</xdr:row>
      <xdr:rowOff>1524000</xdr:rowOff>
    </xdr:from>
    <xdr:to>
      <xdr:col>44</xdr:col>
      <xdr:colOff>0</xdr:colOff>
      <xdr:row>11</xdr:row>
      <xdr:rowOff>1857375</xdr:rowOff>
    </xdr:to>
    <xdr:sp macro="" textlink="">
      <xdr:nvSpPr>
        <xdr:cNvPr id="12184" name="Line 64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ShapeType="1"/>
        </xdr:cNvSpPr>
      </xdr:nvSpPr>
      <xdr:spPr bwMode="auto">
        <a:xfrm flipV="1">
          <a:off x="2231898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1524000</xdr:rowOff>
    </xdr:from>
    <xdr:to>
      <xdr:col>46</xdr:col>
      <xdr:colOff>0</xdr:colOff>
      <xdr:row>11</xdr:row>
      <xdr:rowOff>1857375</xdr:rowOff>
    </xdr:to>
    <xdr:sp macro="" textlink="">
      <xdr:nvSpPr>
        <xdr:cNvPr id="12185" name="Line 65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ShapeType="1"/>
        </xdr:cNvSpPr>
      </xdr:nvSpPr>
      <xdr:spPr bwMode="auto">
        <a:xfrm flipV="1">
          <a:off x="2305050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86" name="Line 67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11</xdr:row>
      <xdr:rowOff>1533525</xdr:rowOff>
    </xdr:from>
    <xdr:to>
      <xdr:col>50</xdr:col>
      <xdr:colOff>0</xdr:colOff>
      <xdr:row>12</xdr:row>
      <xdr:rowOff>0</xdr:rowOff>
    </xdr:to>
    <xdr:sp macro="" textlink="">
      <xdr:nvSpPr>
        <xdr:cNvPr id="12187" name="Line 68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ShapeType="1"/>
        </xdr:cNvSpPr>
      </xdr:nvSpPr>
      <xdr:spPr bwMode="auto">
        <a:xfrm flipV="1">
          <a:off x="2458212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88" name="Line 67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89" name="Line 67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0" name="Line 67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1" name="Line 67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2" name="Line 6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3" name="Line 67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4" name="Line 67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5" name="Line 67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6" name="Line 67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7" name="Line 67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8" name="Line 67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11</xdr:row>
      <xdr:rowOff>1552575</xdr:rowOff>
    </xdr:from>
    <xdr:to>
      <xdr:col>44</xdr:col>
      <xdr:colOff>38100</xdr:colOff>
      <xdr:row>11</xdr:row>
      <xdr:rowOff>1695450</xdr:rowOff>
    </xdr:to>
    <xdr:sp macro="" textlink="">
      <xdr:nvSpPr>
        <xdr:cNvPr id="12199" name="Text Box 19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196274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00" name="Text Box 20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01" name="Text Box 21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11</xdr:row>
      <xdr:rowOff>1552575</xdr:rowOff>
    </xdr:from>
    <xdr:to>
      <xdr:col>46</xdr:col>
      <xdr:colOff>304800</xdr:colOff>
      <xdr:row>11</xdr:row>
      <xdr:rowOff>1695450</xdr:rowOff>
    </xdr:to>
    <xdr:sp macro="" textlink="">
      <xdr:nvSpPr>
        <xdr:cNvPr id="12202" name="Text Box 22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307907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19050</xdr:colOff>
      <xdr:row>11</xdr:row>
      <xdr:rowOff>1695450</xdr:rowOff>
    </xdr:to>
    <xdr:sp macro="" textlink="">
      <xdr:nvSpPr>
        <xdr:cNvPr id="12203" name="Text Box 23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342578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11</xdr:row>
      <xdr:rowOff>1552575</xdr:rowOff>
    </xdr:from>
    <xdr:to>
      <xdr:col>48</xdr:col>
      <xdr:colOff>304800</xdr:colOff>
      <xdr:row>11</xdr:row>
      <xdr:rowOff>1695450</xdr:rowOff>
    </xdr:to>
    <xdr:sp macro="" textlink="">
      <xdr:nvSpPr>
        <xdr:cNvPr id="12204" name="Text Box 24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38105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05" name="Text Box 27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51</xdr:col>
      <xdr:colOff>333375</xdr:colOff>
      <xdr:row>11</xdr:row>
      <xdr:rowOff>1695450</xdr:rowOff>
    </xdr:to>
    <xdr:sp macro="" textlink="">
      <xdr:nvSpPr>
        <xdr:cNvPr id="12206" name="Text Box 2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49574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11</xdr:row>
      <xdr:rowOff>1552575</xdr:rowOff>
    </xdr:from>
    <xdr:to>
      <xdr:col>52</xdr:col>
      <xdr:colOff>342900</xdr:colOff>
      <xdr:row>11</xdr:row>
      <xdr:rowOff>1695450</xdr:rowOff>
    </xdr:to>
    <xdr:sp macro="" textlink="">
      <xdr:nvSpPr>
        <xdr:cNvPr id="12207" name="Text Box 30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538031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11</xdr:row>
      <xdr:rowOff>1543050</xdr:rowOff>
    </xdr:from>
    <xdr:to>
      <xdr:col>54</xdr:col>
      <xdr:colOff>0</xdr:colOff>
      <xdr:row>11</xdr:row>
      <xdr:rowOff>1685925</xdr:rowOff>
    </xdr:to>
    <xdr:sp macro="" textlink="">
      <xdr:nvSpPr>
        <xdr:cNvPr id="12208" name="Text Box 33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5727025" y="66713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09" name="Text Box 35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10" name="Text Box 36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11</xdr:row>
      <xdr:rowOff>1552575</xdr:rowOff>
    </xdr:from>
    <xdr:to>
      <xdr:col>47</xdr:col>
      <xdr:colOff>0</xdr:colOff>
      <xdr:row>11</xdr:row>
      <xdr:rowOff>1695450</xdr:rowOff>
    </xdr:to>
    <xdr:sp macro="" textlink="">
      <xdr:nvSpPr>
        <xdr:cNvPr id="12211" name="Text Box 37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308860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38100</xdr:colOff>
      <xdr:row>11</xdr:row>
      <xdr:rowOff>1695450</xdr:rowOff>
    </xdr:to>
    <xdr:sp macro="" textlink="">
      <xdr:nvSpPr>
        <xdr:cNvPr id="12212" name="Text Box 38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342578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11</xdr:row>
      <xdr:rowOff>1552575</xdr:rowOff>
    </xdr:from>
    <xdr:to>
      <xdr:col>48</xdr:col>
      <xdr:colOff>333375</xdr:colOff>
      <xdr:row>11</xdr:row>
      <xdr:rowOff>1695450</xdr:rowOff>
    </xdr:to>
    <xdr:sp macro="" textlink="">
      <xdr:nvSpPr>
        <xdr:cNvPr id="12213" name="Text Box 39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3839170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14" name="Text Box 40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11</xdr:row>
      <xdr:rowOff>1552575</xdr:rowOff>
    </xdr:from>
    <xdr:to>
      <xdr:col>45</xdr:col>
      <xdr:colOff>0</xdr:colOff>
      <xdr:row>11</xdr:row>
      <xdr:rowOff>1695450</xdr:rowOff>
    </xdr:to>
    <xdr:sp macro="" textlink="">
      <xdr:nvSpPr>
        <xdr:cNvPr id="12215" name="Text Box 42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235708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28575</xdr:colOff>
      <xdr:row>11</xdr:row>
      <xdr:rowOff>1695450</xdr:rowOff>
    </xdr:to>
    <xdr:sp macro="" textlink="">
      <xdr:nvSpPr>
        <xdr:cNvPr id="12216" name="Text Box 43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52</xdr:col>
      <xdr:colOff>57150</xdr:colOff>
      <xdr:row>11</xdr:row>
      <xdr:rowOff>1695450</xdr:rowOff>
    </xdr:to>
    <xdr:sp macro="" textlink="">
      <xdr:nvSpPr>
        <xdr:cNvPr id="12217" name="Text Box 61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4957405" y="66732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11</xdr:row>
      <xdr:rowOff>1552575</xdr:rowOff>
    </xdr:from>
    <xdr:to>
      <xdr:col>49</xdr:col>
      <xdr:colOff>361950</xdr:colOff>
      <xdr:row>11</xdr:row>
      <xdr:rowOff>1695450</xdr:rowOff>
    </xdr:to>
    <xdr:sp macro="" textlink="">
      <xdr:nvSpPr>
        <xdr:cNvPr id="12218" name="Text Box 62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4185880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11</xdr:row>
      <xdr:rowOff>1552575</xdr:rowOff>
    </xdr:from>
    <xdr:to>
      <xdr:col>50</xdr:col>
      <xdr:colOff>342900</xdr:colOff>
      <xdr:row>11</xdr:row>
      <xdr:rowOff>1695450</xdr:rowOff>
    </xdr:to>
    <xdr:sp macro="" textlink="">
      <xdr:nvSpPr>
        <xdr:cNvPr id="12219" name="Text Box 63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46487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11</xdr:row>
      <xdr:rowOff>1524000</xdr:rowOff>
    </xdr:from>
    <xdr:to>
      <xdr:col>44</xdr:col>
      <xdr:colOff>0</xdr:colOff>
      <xdr:row>11</xdr:row>
      <xdr:rowOff>1857375</xdr:rowOff>
    </xdr:to>
    <xdr:sp macro="" textlink="">
      <xdr:nvSpPr>
        <xdr:cNvPr id="12220" name="Line 64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ShapeType="1"/>
        </xdr:cNvSpPr>
      </xdr:nvSpPr>
      <xdr:spPr bwMode="auto">
        <a:xfrm flipV="1">
          <a:off x="2231898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1524000</xdr:rowOff>
    </xdr:from>
    <xdr:to>
      <xdr:col>46</xdr:col>
      <xdr:colOff>0</xdr:colOff>
      <xdr:row>11</xdr:row>
      <xdr:rowOff>1857375</xdr:rowOff>
    </xdr:to>
    <xdr:sp macro="" textlink="">
      <xdr:nvSpPr>
        <xdr:cNvPr id="12221" name="Line 65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ShapeType="1"/>
        </xdr:cNvSpPr>
      </xdr:nvSpPr>
      <xdr:spPr bwMode="auto">
        <a:xfrm flipV="1">
          <a:off x="2305050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2" name="Line 67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11</xdr:row>
      <xdr:rowOff>1533525</xdr:rowOff>
    </xdr:from>
    <xdr:to>
      <xdr:col>50</xdr:col>
      <xdr:colOff>0</xdr:colOff>
      <xdr:row>12</xdr:row>
      <xdr:rowOff>0</xdr:rowOff>
    </xdr:to>
    <xdr:sp macro="" textlink="">
      <xdr:nvSpPr>
        <xdr:cNvPr id="12223" name="Line 68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ShapeType="1"/>
        </xdr:cNvSpPr>
      </xdr:nvSpPr>
      <xdr:spPr bwMode="auto">
        <a:xfrm flipV="1">
          <a:off x="2458212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24" name="Line 6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5" name="Line 6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26" name="Line 69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7" name="Line 67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28" name="Line 69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9" name="Line 67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0" name="Line 6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1" name="Line 67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2" name="Line 6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3" name="Line 67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4" name="Line 6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5" name="Line 67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6" name="Line 6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7" name="Line 67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8" name="Line 6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9" name="Line 67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0" name="Line 6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41" name="Line 67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2" name="Line 69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43" name="Line 67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4" name="Line 6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45" name="Line 67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6" name="Line 6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11</xdr:row>
      <xdr:rowOff>1552575</xdr:rowOff>
    </xdr:from>
    <xdr:to>
      <xdr:col>44</xdr:col>
      <xdr:colOff>38100</xdr:colOff>
      <xdr:row>11</xdr:row>
      <xdr:rowOff>1695450</xdr:rowOff>
    </xdr:to>
    <xdr:sp macro="" textlink="">
      <xdr:nvSpPr>
        <xdr:cNvPr id="12247" name="Text Box 19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196274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48" name="Text Box 20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49" name="Text Box 21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11</xdr:row>
      <xdr:rowOff>1552575</xdr:rowOff>
    </xdr:from>
    <xdr:to>
      <xdr:col>46</xdr:col>
      <xdr:colOff>304800</xdr:colOff>
      <xdr:row>11</xdr:row>
      <xdr:rowOff>1695450</xdr:rowOff>
    </xdr:to>
    <xdr:sp macro="" textlink="">
      <xdr:nvSpPr>
        <xdr:cNvPr id="12250" name="Text Box 22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307907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19050</xdr:colOff>
      <xdr:row>11</xdr:row>
      <xdr:rowOff>1695450</xdr:rowOff>
    </xdr:to>
    <xdr:sp macro="" textlink="">
      <xdr:nvSpPr>
        <xdr:cNvPr id="12251" name="Text Box 23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342578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11</xdr:row>
      <xdr:rowOff>1552575</xdr:rowOff>
    </xdr:from>
    <xdr:to>
      <xdr:col>48</xdr:col>
      <xdr:colOff>304800</xdr:colOff>
      <xdr:row>11</xdr:row>
      <xdr:rowOff>1695450</xdr:rowOff>
    </xdr:to>
    <xdr:sp macro="" textlink="">
      <xdr:nvSpPr>
        <xdr:cNvPr id="12252" name="Text Box 24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38105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53" name="Text Box 27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51</xdr:col>
      <xdr:colOff>333375</xdr:colOff>
      <xdr:row>11</xdr:row>
      <xdr:rowOff>1695450</xdr:rowOff>
    </xdr:to>
    <xdr:sp macro="" textlink="">
      <xdr:nvSpPr>
        <xdr:cNvPr id="12254" name="Text Box 29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49574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11</xdr:row>
      <xdr:rowOff>1552575</xdr:rowOff>
    </xdr:from>
    <xdr:to>
      <xdr:col>52</xdr:col>
      <xdr:colOff>342900</xdr:colOff>
      <xdr:row>11</xdr:row>
      <xdr:rowOff>1695450</xdr:rowOff>
    </xdr:to>
    <xdr:sp macro="" textlink="">
      <xdr:nvSpPr>
        <xdr:cNvPr id="12255" name="Text Box 30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538031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11</xdr:row>
      <xdr:rowOff>1543050</xdr:rowOff>
    </xdr:from>
    <xdr:to>
      <xdr:col>54</xdr:col>
      <xdr:colOff>0</xdr:colOff>
      <xdr:row>11</xdr:row>
      <xdr:rowOff>1685925</xdr:rowOff>
    </xdr:to>
    <xdr:sp macro="" textlink="">
      <xdr:nvSpPr>
        <xdr:cNvPr id="12256" name="Text Box 33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5727025" y="66713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57" name="Text Box 35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58" name="Text Box 36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11</xdr:row>
      <xdr:rowOff>1552575</xdr:rowOff>
    </xdr:from>
    <xdr:to>
      <xdr:col>47</xdr:col>
      <xdr:colOff>0</xdr:colOff>
      <xdr:row>11</xdr:row>
      <xdr:rowOff>1695450</xdr:rowOff>
    </xdr:to>
    <xdr:sp macro="" textlink="">
      <xdr:nvSpPr>
        <xdr:cNvPr id="12259" name="Text Box 37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308860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38100</xdr:colOff>
      <xdr:row>11</xdr:row>
      <xdr:rowOff>1695450</xdr:rowOff>
    </xdr:to>
    <xdr:sp macro="" textlink="">
      <xdr:nvSpPr>
        <xdr:cNvPr id="12260" name="Text Box 38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342578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11</xdr:row>
      <xdr:rowOff>1552575</xdr:rowOff>
    </xdr:from>
    <xdr:to>
      <xdr:col>48</xdr:col>
      <xdr:colOff>333375</xdr:colOff>
      <xdr:row>11</xdr:row>
      <xdr:rowOff>1695450</xdr:rowOff>
    </xdr:to>
    <xdr:sp macro="" textlink="">
      <xdr:nvSpPr>
        <xdr:cNvPr id="12261" name="Text Box 39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3839170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62" name="Text Box 40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11</xdr:row>
      <xdr:rowOff>1552575</xdr:rowOff>
    </xdr:from>
    <xdr:to>
      <xdr:col>45</xdr:col>
      <xdr:colOff>0</xdr:colOff>
      <xdr:row>11</xdr:row>
      <xdr:rowOff>1695450</xdr:rowOff>
    </xdr:to>
    <xdr:sp macro="" textlink="">
      <xdr:nvSpPr>
        <xdr:cNvPr id="12263" name="Text Box 42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235708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28575</xdr:colOff>
      <xdr:row>11</xdr:row>
      <xdr:rowOff>1695450</xdr:rowOff>
    </xdr:to>
    <xdr:sp macro="" textlink="">
      <xdr:nvSpPr>
        <xdr:cNvPr id="12264" name="Text Box 43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2694265" y="66732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52</xdr:col>
      <xdr:colOff>57150</xdr:colOff>
      <xdr:row>11</xdr:row>
      <xdr:rowOff>1695450</xdr:rowOff>
    </xdr:to>
    <xdr:sp macro="" textlink="">
      <xdr:nvSpPr>
        <xdr:cNvPr id="12265" name="Text Box 61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4957405" y="66732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11</xdr:row>
      <xdr:rowOff>1552575</xdr:rowOff>
    </xdr:from>
    <xdr:to>
      <xdr:col>49</xdr:col>
      <xdr:colOff>361950</xdr:colOff>
      <xdr:row>11</xdr:row>
      <xdr:rowOff>1695450</xdr:rowOff>
    </xdr:to>
    <xdr:sp macro="" textlink="">
      <xdr:nvSpPr>
        <xdr:cNvPr id="12266" name="Text Box 62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4185880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11</xdr:row>
      <xdr:rowOff>1552575</xdr:rowOff>
    </xdr:from>
    <xdr:to>
      <xdr:col>50</xdr:col>
      <xdr:colOff>342900</xdr:colOff>
      <xdr:row>11</xdr:row>
      <xdr:rowOff>1695450</xdr:rowOff>
    </xdr:to>
    <xdr:sp macro="" textlink="">
      <xdr:nvSpPr>
        <xdr:cNvPr id="12267" name="Text Box 63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46487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11</xdr:row>
      <xdr:rowOff>1524000</xdr:rowOff>
    </xdr:from>
    <xdr:to>
      <xdr:col>44</xdr:col>
      <xdr:colOff>0</xdr:colOff>
      <xdr:row>11</xdr:row>
      <xdr:rowOff>1857375</xdr:rowOff>
    </xdr:to>
    <xdr:sp macro="" textlink="">
      <xdr:nvSpPr>
        <xdr:cNvPr id="12268" name="Line 64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ShapeType="1"/>
        </xdr:cNvSpPr>
      </xdr:nvSpPr>
      <xdr:spPr bwMode="auto">
        <a:xfrm flipV="1">
          <a:off x="2231898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1524000</xdr:rowOff>
    </xdr:from>
    <xdr:to>
      <xdr:col>46</xdr:col>
      <xdr:colOff>0</xdr:colOff>
      <xdr:row>11</xdr:row>
      <xdr:rowOff>1857375</xdr:rowOff>
    </xdr:to>
    <xdr:sp macro="" textlink="">
      <xdr:nvSpPr>
        <xdr:cNvPr id="12269" name="Line 65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ShapeType="1"/>
        </xdr:cNvSpPr>
      </xdr:nvSpPr>
      <xdr:spPr bwMode="auto">
        <a:xfrm flipV="1">
          <a:off x="2305050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0" name="Line 67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11</xdr:row>
      <xdr:rowOff>1533525</xdr:rowOff>
    </xdr:from>
    <xdr:to>
      <xdr:col>50</xdr:col>
      <xdr:colOff>0</xdr:colOff>
      <xdr:row>12</xdr:row>
      <xdr:rowOff>0</xdr:rowOff>
    </xdr:to>
    <xdr:sp macro="" textlink="">
      <xdr:nvSpPr>
        <xdr:cNvPr id="12271" name="Line 68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ShapeType="1"/>
        </xdr:cNvSpPr>
      </xdr:nvSpPr>
      <xdr:spPr bwMode="auto">
        <a:xfrm flipV="1">
          <a:off x="2458212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2" name="Line 6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3" name="Line 67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4" name="Line 69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5" name="Line 67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6" name="Line 69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7" name="Line 67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8" name="Line 6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9" name="Line 67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0" name="Line 6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1" name="Line 67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2" name="Line 6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3" name="Line 6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4" name="Line 6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5" name="Line 67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6" name="Line 69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7" name="Line 67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8" name="Line 6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9" name="Line 67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90" name="Line 6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91" name="Line 67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92" name="Line 6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93" name="Line 6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94" name="Line 69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12</xdr:row>
      <xdr:rowOff>1552575</xdr:rowOff>
    </xdr:from>
    <xdr:to>
      <xdr:col>44</xdr:col>
      <xdr:colOff>38100</xdr:colOff>
      <xdr:row>12</xdr:row>
      <xdr:rowOff>1695450</xdr:rowOff>
    </xdr:to>
    <xdr:sp macro="" textlink="">
      <xdr:nvSpPr>
        <xdr:cNvPr id="12295" name="Text Box 19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196274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296" name="Text Box 20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297" name="Text Box 21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12</xdr:row>
      <xdr:rowOff>1552575</xdr:rowOff>
    </xdr:from>
    <xdr:to>
      <xdr:col>46</xdr:col>
      <xdr:colOff>304800</xdr:colOff>
      <xdr:row>12</xdr:row>
      <xdr:rowOff>1695450</xdr:rowOff>
    </xdr:to>
    <xdr:sp macro="" textlink="">
      <xdr:nvSpPr>
        <xdr:cNvPr id="12298" name="Text Box 22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307907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19050</xdr:colOff>
      <xdr:row>12</xdr:row>
      <xdr:rowOff>1695450</xdr:rowOff>
    </xdr:to>
    <xdr:sp macro="" textlink="">
      <xdr:nvSpPr>
        <xdr:cNvPr id="12299" name="Text Box 23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342578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12</xdr:row>
      <xdr:rowOff>1552575</xdr:rowOff>
    </xdr:from>
    <xdr:to>
      <xdr:col>48</xdr:col>
      <xdr:colOff>304800</xdr:colOff>
      <xdr:row>12</xdr:row>
      <xdr:rowOff>1695450</xdr:rowOff>
    </xdr:to>
    <xdr:sp macro="" textlink="">
      <xdr:nvSpPr>
        <xdr:cNvPr id="12300" name="Text Box 24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38105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01" name="Text Box 27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02" name="Text Box 35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03" name="Text Box 36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12</xdr:row>
      <xdr:rowOff>1552575</xdr:rowOff>
    </xdr:from>
    <xdr:to>
      <xdr:col>47</xdr:col>
      <xdr:colOff>0</xdr:colOff>
      <xdr:row>12</xdr:row>
      <xdr:rowOff>1695450</xdr:rowOff>
    </xdr:to>
    <xdr:sp macro="" textlink="">
      <xdr:nvSpPr>
        <xdr:cNvPr id="12304" name="Text Box 37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308860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38100</xdr:colOff>
      <xdr:row>12</xdr:row>
      <xdr:rowOff>1695450</xdr:rowOff>
    </xdr:to>
    <xdr:sp macro="" textlink="">
      <xdr:nvSpPr>
        <xdr:cNvPr id="12305" name="Text Box 38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342578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12</xdr:row>
      <xdr:rowOff>1552575</xdr:rowOff>
    </xdr:from>
    <xdr:to>
      <xdr:col>48</xdr:col>
      <xdr:colOff>333375</xdr:colOff>
      <xdr:row>12</xdr:row>
      <xdr:rowOff>1695450</xdr:rowOff>
    </xdr:to>
    <xdr:sp macro="" textlink="">
      <xdr:nvSpPr>
        <xdr:cNvPr id="12306" name="Text Box 39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3839170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07" name="Text Box 40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12</xdr:row>
      <xdr:rowOff>1552575</xdr:rowOff>
    </xdr:from>
    <xdr:to>
      <xdr:col>45</xdr:col>
      <xdr:colOff>0</xdr:colOff>
      <xdr:row>12</xdr:row>
      <xdr:rowOff>1695450</xdr:rowOff>
    </xdr:to>
    <xdr:sp macro="" textlink="">
      <xdr:nvSpPr>
        <xdr:cNvPr id="12308" name="Text Box 42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235708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28575</xdr:colOff>
      <xdr:row>12</xdr:row>
      <xdr:rowOff>1695450</xdr:rowOff>
    </xdr:to>
    <xdr:sp macro="" textlink="">
      <xdr:nvSpPr>
        <xdr:cNvPr id="12309" name="Text Box 43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12</xdr:row>
      <xdr:rowOff>1552575</xdr:rowOff>
    </xdr:from>
    <xdr:to>
      <xdr:col>49</xdr:col>
      <xdr:colOff>361950</xdr:colOff>
      <xdr:row>12</xdr:row>
      <xdr:rowOff>1695450</xdr:rowOff>
    </xdr:to>
    <xdr:sp macro="" textlink="">
      <xdr:nvSpPr>
        <xdr:cNvPr id="12310" name="Text Box 62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4185880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12</xdr:row>
      <xdr:rowOff>1552575</xdr:rowOff>
    </xdr:from>
    <xdr:to>
      <xdr:col>50</xdr:col>
      <xdr:colOff>342900</xdr:colOff>
      <xdr:row>12</xdr:row>
      <xdr:rowOff>1695450</xdr:rowOff>
    </xdr:to>
    <xdr:sp macro="" textlink="">
      <xdr:nvSpPr>
        <xdr:cNvPr id="12311" name="Text Box 63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46487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12</xdr:row>
      <xdr:rowOff>1524000</xdr:rowOff>
    </xdr:from>
    <xdr:to>
      <xdr:col>44</xdr:col>
      <xdr:colOff>0</xdr:colOff>
      <xdr:row>12</xdr:row>
      <xdr:rowOff>1857375</xdr:rowOff>
    </xdr:to>
    <xdr:sp macro="" textlink="">
      <xdr:nvSpPr>
        <xdr:cNvPr id="12312" name="Line 64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ShapeType="1"/>
        </xdr:cNvSpPr>
      </xdr:nvSpPr>
      <xdr:spPr bwMode="auto">
        <a:xfrm flipV="1">
          <a:off x="2231898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12</xdr:row>
      <xdr:rowOff>1524000</xdr:rowOff>
    </xdr:from>
    <xdr:to>
      <xdr:col>46</xdr:col>
      <xdr:colOff>0</xdr:colOff>
      <xdr:row>12</xdr:row>
      <xdr:rowOff>1857375</xdr:rowOff>
    </xdr:to>
    <xdr:sp macro="" textlink="">
      <xdr:nvSpPr>
        <xdr:cNvPr id="12313" name="Line 65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ShapeType="1"/>
        </xdr:cNvSpPr>
      </xdr:nvSpPr>
      <xdr:spPr bwMode="auto">
        <a:xfrm flipV="1">
          <a:off x="2305050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4" name="Line 67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12</xdr:row>
      <xdr:rowOff>1533525</xdr:rowOff>
    </xdr:from>
    <xdr:to>
      <xdr:col>50</xdr:col>
      <xdr:colOff>0</xdr:colOff>
      <xdr:row>13</xdr:row>
      <xdr:rowOff>0</xdr:rowOff>
    </xdr:to>
    <xdr:sp macro="" textlink="">
      <xdr:nvSpPr>
        <xdr:cNvPr id="12315" name="Line 68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ShapeType="1"/>
        </xdr:cNvSpPr>
      </xdr:nvSpPr>
      <xdr:spPr bwMode="auto">
        <a:xfrm flipV="1">
          <a:off x="24582120" y="7179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6" name="Line 67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7" name="Line 67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8" name="Line 67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9" name="Line 67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0" name="Line 67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1" name="Line 67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2" name="Line 6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3" name="Line 67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4" name="Line 67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5" name="Line 67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6" name="Line 67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12</xdr:row>
      <xdr:rowOff>1552575</xdr:rowOff>
    </xdr:from>
    <xdr:to>
      <xdr:col>44</xdr:col>
      <xdr:colOff>38100</xdr:colOff>
      <xdr:row>12</xdr:row>
      <xdr:rowOff>1695450</xdr:rowOff>
    </xdr:to>
    <xdr:sp macro="" textlink="">
      <xdr:nvSpPr>
        <xdr:cNvPr id="12327" name="Text Box 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196274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28" name="Text Box 20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29" name="Text Box 21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12</xdr:row>
      <xdr:rowOff>1552575</xdr:rowOff>
    </xdr:from>
    <xdr:to>
      <xdr:col>46</xdr:col>
      <xdr:colOff>304800</xdr:colOff>
      <xdr:row>12</xdr:row>
      <xdr:rowOff>1695450</xdr:rowOff>
    </xdr:to>
    <xdr:sp macro="" textlink="">
      <xdr:nvSpPr>
        <xdr:cNvPr id="12330" name="Text Box 22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307907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19050</xdr:colOff>
      <xdr:row>12</xdr:row>
      <xdr:rowOff>1695450</xdr:rowOff>
    </xdr:to>
    <xdr:sp macro="" textlink="">
      <xdr:nvSpPr>
        <xdr:cNvPr id="12331" name="Text Box 23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342578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12</xdr:row>
      <xdr:rowOff>1552575</xdr:rowOff>
    </xdr:from>
    <xdr:to>
      <xdr:col>48</xdr:col>
      <xdr:colOff>304800</xdr:colOff>
      <xdr:row>12</xdr:row>
      <xdr:rowOff>1695450</xdr:rowOff>
    </xdr:to>
    <xdr:sp macro="" textlink="">
      <xdr:nvSpPr>
        <xdr:cNvPr id="12332" name="Text Box 24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38105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33" name="Text Box 27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51</xdr:col>
      <xdr:colOff>333375</xdr:colOff>
      <xdr:row>12</xdr:row>
      <xdr:rowOff>1695450</xdr:rowOff>
    </xdr:to>
    <xdr:sp macro="" textlink="">
      <xdr:nvSpPr>
        <xdr:cNvPr id="12334" name="Text Box 2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49574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12</xdr:row>
      <xdr:rowOff>1552575</xdr:rowOff>
    </xdr:from>
    <xdr:to>
      <xdr:col>52</xdr:col>
      <xdr:colOff>342900</xdr:colOff>
      <xdr:row>12</xdr:row>
      <xdr:rowOff>1695450</xdr:rowOff>
    </xdr:to>
    <xdr:sp macro="" textlink="">
      <xdr:nvSpPr>
        <xdr:cNvPr id="12335" name="Text Box 30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538031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12</xdr:row>
      <xdr:rowOff>1543050</xdr:rowOff>
    </xdr:from>
    <xdr:to>
      <xdr:col>54</xdr:col>
      <xdr:colOff>0</xdr:colOff>
      <xdr:row>12</xdr:row>
      <xdr:rowOff>1685925</xdr:rowOff>
    </xdr:to>
    <xdr:sp macro="" textlink="">
      <xdr:nvSpPr>
        <xdr:cNvPr id="12336" name="Text Box 33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5727025" y="7174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37" name="Text Box 35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38" name="Text Box 36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12</xdr:row>
      <xdr:rowOff>1552575</xdr:rowOff>
    </xdr:from>
    <xdr:to>
      <xdr:col>47</xdr:col>
      <xdr:colOff>0</xdr:colOff>
      <xdr:row>12</xdr:row>
      <xdr:rowOff>1695450</xdr:rowOff>
    </xdr:to>
    <xdr:sp macro="" textlink="">
      <xdr:nvSpPr>
        <xdr:cNvPr id="12339" name="Text Box 37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308860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38100</xdr:colOff>
      <xdr:row>12</xdr:row>
      <xdr:rowOff>1695450</xdr:rowOff>
    </xdr:to>
    <xdr:sp macro="" textlink="">
      <xdr:nvSpPr>
        <xdr:cNvPr id="12340" name="Text Box 38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342578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12</xdr:row>
      <xdr:rowOff>1552575</xdr:rowOff>
    </xdr:from>
    <xdr:to>
      <xdr:col>48</xdr:col>
      <xdr:colOff>333375</xdr:colOff>
      <xdr:row>12</xdr:row>
      <xdr:rowOff>1695450</xdr:rowOff>
    </xdr:to>
    <xdr:sp macro="" textlink="">
      <xdr:nvSpPr>
        <xdr:cNvPr id="12341" name="Text Box 39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3839170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42" name="Text Box 40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12</xdr:row>
      <xdr:rowOff>1552575</xdr:rowOff>
    </xdr:from>
    <xdr:to>
      <xdr:col>45</xdr:col>
      <xdr:colOff>0</xdr:colOff>
      <xdr:row>12</xdr:row>
      <xdr:rowOff>1695450</xdr:rowOff>
    </xdr:to>
    <xdr:sp macro="" textlink="">
      <xdr:nvSpPr>
        <xdr:cNvPr id="12343" name="Text Box 42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235708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28575</xdr:colOff>
      <xdr:row>12</xdr:row>
      <xdr:rowOff>1695450</xdr:rowOff>
    </xdr:to>
    <xdr:sp macro="" textlink="">
      <xdr:nvSpPr>
        <xdr:cNvPr id="12344" name="Text Box 43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52</xdr:col>
      <xdr:colOff>57150</xdr:colOff>
      <xdr:row>12</xdr:row>
      <xdr:rowOff>1695450</xdr:rowOff>
    </xdr:to>
    <xdr:sp macro="" textlink="">
      <xdr:nvSpPr>
        <xdr:cNvPr id="12345" name="Text Box 6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4957405" y="71761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12</xdr:row>
      <xdr:rowOff>1552575</xdr:rowOff>
    </xdr:from>
    <xdr:to>
      <xdr:col>49</xdr:col>
      <xdr:colOff>361950</xdr:colOff>
      <xdr:row>12</xdr:row>
      <xdr:rowOff>1695450</xdr:rowOff>
    </xdr:to>
    <xdr:sp macro="" textlink="">
      <xdr:nvSpPr>
        <xdr:cNvPr id="12346" name="Text Box 6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4185880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12</xdr:row>
      <xdr:rowOff>1552575</xdr:rowOff>
    </xdr:from>
    <xdr:to>
      <xdr:col>50</xdr:col>
      <xdr:colOff>342900</xdr:colOff>
      <xdr:row>12</xdr:row>
      <xdr:rowOff>1695450</xdr:rowOff>
    </xdr:to>
    <xdr:sp macro="" textlink="">
      <xdr:nvSpPr>
        <xdr:cNvPr id="12347" name="Text Box 63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46487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12</xdr:row>
      <xdr:rowOff>1524000</xdr:rowOff>
    </xdr:from>
    <xdr:to>
      <xdr:col>44</xdr:col>
      <xdr:colOff>0</xdr:colOff>
      <xdr:row>12</xdr:row>
      <xdr:rowOff>1857375</xdr:rowOff>
    </xdr:to>
    <xdr:sp macro="" textlink="">
      <xdr:nvSpPr>
        <xdr:cNvPr id="12348" name="Line 64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ShapeType="1"/>
        </xdr:cNvSpPr>
      </xdr:nvSpPr>
      <xdr:spPr bwMode="auto">
        <a:xfrm flipV="1">
          <a:off x="2231898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12</xdr:row>
      <xdr:rowOff>1524000</xdr:rowOff>
    </xdr:from>
    <xdr:to>
      <xdr:col>46</xdr:col>
      <xdr:colOff>0</xdr:colOff>
      <xdr:row>12</xdr:row>
      <xdr:rowOff>1857375</xdr:rowOff>
    </xdr:to>
    <xdr:sp macro="" textlink="">
      <xdr:nvSpPr>
        <xdr:cNvPr id="12349" name="Line 65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ShapeType="1"/>
        </xdr:cNvSpPr>
      </xdr:nvSpPr>
      <xdr:spPr bwMode="auto">
        <a:xfrm flipV="1">
          <a:off x="2305050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0" name="Line 67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12</xdr:row>
      <xdr:rowOff>1533525</xdr:rowOff>
    </xdr:from>
    <xdr:to>
      <xdr:col>50</xdr:col>
      <xdr:colOff>0</xdr:colOff>
      <xdr:row>13</xdr:row>
      <xdr:rowOff>0</xdr:rowOff>
    </xdr:to>
    <xdr:sp macro="" textlink="">
      <xdr:nvSpPr>
        <xdr:cNvPr id="12351" name="Line 68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ShapeType="1"/>
        </xdr:cNvSpPr>
      </xdr:nvSpPr>
      <xdr:spPr bwMode="auto">
        <a:xfrm flipV="1">
          <a:off x="24582120" y="7179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2" name="Line 69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3" name="Line 67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4" name="Line 69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5" name="Line 67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6" name="Line 69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7" name="Line 67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8" name="Line 69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9" name="Line 67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0" name="Line 6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1" name="Line 67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2" name="Line 6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3" name="Line 67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4" name="Line 69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5" name="Line 67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6" name="Line 69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7" name="Line 67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8" name="Line 69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9" name="Line 67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70" name="Line 6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71" name="Line 6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72" name="Line 69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73" name="Line 67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74" name="Line 69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12</xdr:row>
      <xdr:rowOff>1552575</xdr:rowOff>
    </xdr:from>
    <xdr:to>
      <xdr:col>44</xdr:col>
      <xdr:colOff>38100</xdr:colOff>
      <xdr:row>12</xdr:row>
      <xdr:rowOff>1695450</xdr:rowOff>
    </xdr:to>
    <xdr:sp macro="" textlink="">
      <xdr:nvSpPr>
        <xdr:cNvPr id="12375" name="Text Box 19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196274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76" name="Text Box 20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77" name="Text Box 21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12</xdr:row>
      <xdr:rowOff>1552575</xdr:rowOff>
    </xdr:from>
    <xdr:to>
      <xdr:col>46</xdr:col>
      <xdr:colOff>304800</xdr:colOff>
      <xdr:row>12</xdr:row>
      <xdr:rowOff>1695450</xdr:rowOff>
    </xdr:to>
    <xdr:sp macro="" textlink="">
      <xdr:nvSpPr>
        <xdr:cNvPr id="12378" name="Text Box 22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307907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19050</xdr:colOff>
      <xdr:row>12</xdr:row>
      <xdr:rowOff>1695450</xdr:rowOff>
    </xdr:to>
    <xdr:sp macro="" textlink="">
      <xdr:nvSpPr>
        <xdr:cNvPr id="12379" name="Text Box 23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342578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12</xdr:row>
      <xdr:rowOff>1552575</xdr:rowOff>
    </xdr:from>
    <xdr:to>
      <xdr:col>48</xdr:col>
      <xdr:colOff>304800</xdr:colOff>
      <xdr:row>12</xdr:row>
      <xdr:rowOff>1695450</xdr:rowOff>
    </xdr:to>
    <xdr:sp macro="" textlink="">
      <xdr:nvSpPr>
        <xdr:cNvPr id="12380" name="Text Box 24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38105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81" name="Text Box 2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51</xdr:col>
      <xdr:colOff>333375</xdr:colOff>
      <xdr:row>12</xdr:row>
      <xdr:rowOff>1695450</xdr:rowOff>
    </xdr:to>
    <xdr:sp macro="" textlink="">
      <xdr:nvSpPr>
        <xdr:cNvPr id="12382" name="Text Box 29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49574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12</xdr:row>
      <xdr:rowOff>1552575</xdr:rowOff>
    </xdr:from>
    <xdr:to>
      <xdr:col>52</xdr:col>
      <xdr:colOff>342900</xdr:colOff>
      <xdr:row>12</xdr:row>
      <xdr:rowOff>1695450</xdr:rowOff>
    </xdr:to>
    <xdr:sp macro="" textlink="">
      <xdr:nvSpPr>
        <xdr:cNvPr id="12383" name="Text Box 30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538031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12</xdr:row>
      <xdr:rowOff>1543050</xdr:rowOff>
    </xdr:from>
    <xdr:to>
      <xdr:col>54</xdr:col>
      <xdr:colOff>0</xdr:colOff>
      <xdr:row>12</xdr:row>
      <xdr:rowOff>1685925</xdr:rowOff>
    </xdr:to>
    <xdr:sp macro="" textlink="">
      <xdr:nvSpPr>
        <xdr:cNvPr id="12384" name="Text Box 33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5727025" y="7174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85" name="Text Box 35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86" name="Text Box 36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12</xdr:row>
      <xdr:rowOff>1552575</xdr:rowOff>
    </xdr:from>
    <xdr:to>
      <xdr:col>47</xdr:col>
      <xdr:colOff>0</xdr:colOff>
      <xdr:row>12</xdr:row>
      <xdr:rowOff>1695450</xdr:rowOff>
    </xdr:to>
    <xdr:sp macro="" textlink="">
      <xdr:nvSpPr>
        <xdr:cNvPr id="12387" name="Text Box 37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308860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38100</xdr:colOff>
      <xdr:row>12</xdr:row>
      <xdr:rowOff>1695450</xdr:rowOff>
    </xdr:to>
    <xdr:sp macro="" textlink="">
      <xdr:nvSpPr>
        <xdr:cNvPr id="12388" name="Text Box 38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342578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12</xdr:row>
      <xdr:rowOff>1552575</xdr:rowOff>
    </xdr:from>
    <xdr:to>
      <xdr:col>48</xdr:col>
      <xdr:colOff>333375</xdr:colOff>
      <xdr:row>12</xdr:row>
      <xdr:rowOff>1695450</xdr:rowOff>
    </xdr:to>
    <xdr:sp macro="" textlink="">
      <xdr:nvSpPr>
        <xdr:cNvPr id="12389" name="Text Box 39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3839170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90" name="Text Box 40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12</xdr:row>
      <xdr:rowOff>1552575</xdr:rowOff>
    </xdr:from>
    <xdr:to>
      <xdr:col>45</xdr:col>
      <xdr:colOff>0</xdr:colOff>
      <xdr:row>12</xdr:row>
      <xdr:rowOff>1695450</xdr:rowOff>
    </xdr:to>
    <xdr:sp macro="" textlink="">
      <xdr:nvSpPr>
        <xdr:cNvPr id="12391" name="Text Box 42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235708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28575</xdr:colOff>
      <xdr:row>12</xdr:row>
      <xdr:rowOff>1695450</xdr:rowOff>
    </xdr:to>
    <xdr:sp macro="" textlink="">
      <xdr:nvSpPr>
        <xdr:cNvPr id="12392" name="Text Box 43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2694265" y="71761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52</xdr:col>
      <xdr:colOff>57150</xdr:colOff>
      <xdr:row>12</xdr:row>
      <xdr:rowOff>1695450</xdr:rowOff>
    </xdr:to>
    <xdr:sp macro="" textlink="">
      <xdr:nvSpPr>
        <xdr:cNvPr id="12393" name="Text Box 61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4957405" y="71761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12</xdr:row>
      <xdr:rowOff>1552575</xdr:rowOff>
    </xdr:from>
    <xdr:to>
      <xdr:col>49</xdr:col>
      <xdr:colOff>361950</xdr:colOff>
      <xdr:row>12</xdr:row>
      <xdr:rowOff>1695450</xdr:rowOff>
    </xdr:to>
    <xdr:sp macro="" textlink="">
      <xdr:nvSpPr>
        <xdr:cNvPr id="12394" name="Text Box 62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4185880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12</xdr:row>
      <xdr:rowOff>1552575</xdr:rowOff>
    </xdr:from>
    <xdr:to>
      <xdr:col>50</xdr:col>
      <xdr:colOff>342900</xdr:colOff>
      <xdr:row>12</xdr:row>
      <xdr:rowOff>1695450</xdr:rowOff>
    </xdr:to>
    <xdr:sp macro="" textlink="">
      <xdr:nvSpPr>
        <xdr:cNvPr id="12395" name="Text Box 63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46487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12</xdr:row>
      <xdr:rowOff>1524000</xdr:rowOff>
    </xdr:from>
    <xdr:to>
      <xdr:col>44</xdr:col>
      <xdr:colOff>0</xdr:colOff>
      <xdr:row>12</xdr:row>
      <xdr:rowOff>1857375</xdr:rowOff>
    </xdr:to>
    <xdr:sp macro="" textlink="">
      <xdr:nvSpPr>
        <xdr:cNvPr id="12396" name="Line 64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ShapeType="1"/>
        </xdr:cNvSpPr>
      </xdr:nvSpPr>
      <xdr:spPr bwMode="auto">
        <a:xfrm flipV="1">
          <a:off x="2231898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12</xdr:row>
      <xdr:rowOff>1524000</xdr:rowOff>
    </xdr:from>
    <xdr:to>
      <xdr:col>46</xdr:col>
      <xdr:colOff>0</xdr:colOff>
      <xdr:row>12</xdr:row>
      <xdr:rowOff>1857375</xdr:rowOff>
    </xdr:to>
    <xdr:sp macro="" textlink="">
      <xdr:nvSpPr>
        <xdr:cNvPr id="12397" name="Line 65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ShapeType="1"/>
        </xdr:cNvSpPr>
      </xdr:nvSpPr>
      <xdr:spPr bwMode="auto">
        <a:xfrm flipV="1">
          <a:off x="2305050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98" name="Line 67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12</xdr:row>
      <xdr:rowOff>1533525</xdr:rowOff>
    </xdr:from>
    <xdr:to>
      <xdr:col>50</xdr:col>
      <xdr:colOff>0</xdr:colOff>
      <xdr:row>13</xdr:row>
      <xdr:rowOff>0</xdr:rowOff>
    </xdr:to>
    <xdr:sp macro="" textlink="">
      <xdr:nvSpPr>
        <xdr:cNvPr id="12399" name="Line 68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ShapeType="1"/>
        </xdr:cNvSpPr>
      </xdr:nvSpPr>
      <xdr:spPr bwMode="auto">
        <a:xfrm flipV="1">
          <a:off x="24582120" y="7179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0" name="Line 6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1" name="Line 67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2" name="Line 69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3" name="Line 67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4" name="Line 69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5" name="Line 67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6" name="Line 69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7" name="Line 67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8" name="Line 6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9" name="Line 67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0" name="Line 6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1" name="Line 67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2" name="Line 69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3" name="Line 67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4" name="Line 69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5" name="Line 67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6" name="Line 69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7" name="Line 67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8" name="Line 6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9" name="Line 67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20" name="Line 6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21" name="Line 67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22" name="Line 69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13</xdr:row>
      <xdr:rowOff>1552575</xdr:rowOff>
    </xdr:from>
    <xdr:to>
      <xdr:col>44</xdr:col>
      <xdr:colOff>38100</xdr:colOff>
      <xdr:row>13</xdr:row>
      <xdr:rowOff>1695450</xdr:rowOff>
    </xdr:to>
    <xdr:sp macro="" textlink="">
      <xdr:nvSpPr>
        <xdr:cNvPr id="12423" name="Text Box 19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196274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24" name="Text Box 20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25" name="Text Box 21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13</xdr:row>
      <xdr:rowOff>1552575</xdr:rowOff>
    </xdr:from>
    <xdr:to>
      <xdr:col>46</xdr:col>
      <xdr:colOff>304800</xdr:colOff>
      <xdr:row>13</xdr:row>
      <xdr:rowOff>1695450</xdr:rowOff>
    </xdr:to>
    <xdr:sp macro="" textlink="">
      <xdr:nvSpPr>
        <xdr:cNvPr id="12426" name="Text Box 22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307907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19050</xdr:colOff>
      <xdr:row>13</xdr:row>
      <xdr:rowOff>1695450</xdr:rowOff>
    </xdr:to>
    <xdr:sp macro="" textlink="">
      <xdr:nvSpPr>
        <xdr:cNvPr id="12427" name="Text Box 23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342578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13</xdr:row>
      <xdr:rowOff>1552575</xdr:rowOff>
    </xdr:from>
    <xdr:to>
      <xdr:col>48</xdr:col>
      <xdr:colOff>304800</xdr:colOff>
      <xdr:row>13</xdr:row>
      <xdr:rowOff>1695450</xdr:rowOff>
    </xdr:to>
    <xdr:sp macro="" textlink="">
      <xdr:nvSpPr>
        <xdr:cNvPr id="12428" name="Text Box 24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38105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29" name="Text Box 27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30" name="Text Box 35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31" name="Text Box 36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13</xdr:row>
      <xdr:rowOff>1552575</xdr:rowOff>
    </xdr:from>
    <xdr:to>
      <xdr:col>47</xdr:col>
      <xdr:colOff>0</xdr:colOff>
      <xdr:row>13</xdr:row>
      <xdr:rowOff>1695450</xdr:rowOff>
    </xdr:to>
    <xdr:sp macro="" textlink="">
      <xdr:nvSpPr>
        <xdr:cNvPr id="12432" name="Text Box 37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308860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38100</xdr:colOff>
      <xdr:row>13</xdr:row>
      <xdr:rowOff>1695450</xdr:rowOff>
    </xdr:to>
    <xdr:sp macro="" textlink="">
      <xdr:nvSpPr>
        <xdr:cNvPr id="12433" name="Text Box 38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342578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13</xdr:row>
      <xdr:rowOff>1552575</xdr:rowOff>
    </xdr:from>
    <xdr:to>
      <xdr:col>48</xdr:col>
      <xdr:colOff>333375</xdr:colOff>
      <xdr:row>13</xdr:row>
      <xdr:rowOff>1695450</xdr:rowOff>
    </xdr:to>
    <xdr:sp macro="" textlink="">
      <xdr:nvSpPr>
        <xdr:cNvPr id="12434" name="Text Box 39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3839170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35" name="Text Box 40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13</xdr:row>
      <xdr:rowOff>1552575</xdr:rowOff>
    </xdr:from>
    <xdr:to>
      <xdr:col>45</xdr:col>
      <xdr:colOff>0</xdr:colOff>
      <xdr:row>13</xdr:row>
      <xdr:rowOff>1695450</xdr:rowOff>
    </xdr:to>
    <xdr:sp macro="" textlink="">
      <xdr:nvSpPr>
        <xdr:cNvPr id="12436" name="Text Box 42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235708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28575</xdr:colOff>
      <xdr:row>13</xdr:row>
      <xdr:rowOff>1695450</xdr:rowOff>
    </xdr:to>
    <xdr:sp macro="" textlink="">
      <xdr:nvSpPr>
        <xdr:cNvPr id="12437" name="Text Box 43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13</xdr:row>
      <xdr:rowOff>1552575</xdr:rowOff>
    </xdr:from>
    <xdr:to>
      <xdr:col>49</xdr:col>
      <xdr:colOff>361950</xdr:colOff>
      <xdr:row>13</xdr:row>
      <xdr:rowOff>1695450</xdr:rowOff>
    </xdr:to>
    <xdr:sp macro="" textlink="">
      <xdr:nvSpPr>
        <xdr:cNvPr id="12438" name="Text Box 62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4185880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13</xdr:row>
      <xdr:rowOff>1552575</xdr:rowOff>
    </xdr:from>
    <xdr:to>
      <xdr:col>50</xdr:col>
      <xdr:colOff>342900</xdr:colOff>
      <xdr:row>13</xdr:row>
      <xdr:rowOff>1695450</xdr:rowOff>
    </xdr:to>
    <xdr:sp macro="" textlink="">
      <xdr:nvSpPr>
        <xdr:cNvPr id="12439" name="Text Box 63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46487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13</xdr:row>
      <xdr:rowOff>1524000</xdr:rowOff>
    </xdr:from>
    <xdr:to>
      <xdr:col>44</xdr:col>
      <xdr:colOff>0</xdr:colOff>
      <xdr:row>13</xdr:row>
      <xdr:rowOff>1857375</xdr:rowOff>
    </xdr:to>
    <xdr:sp macro="" textlink="">
      <xdr:nvSpPr>
        <xdr:cNvPr id="12440" name="Line 64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ShapeType="1"/>
        </xdr:cNvSpPr>
      </xdr:nvSpPr>
      <xdr:spPr bwMode="auto">
        <a:xfrm flipV="1">
          <a:off x="2231898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13</xdr:row>
      <xdr:rowOff>1524000</xdr:rowOff>
    </xdr:from>
    <xdr:to>
      <xdr:col>46</xdr:col>
      <xdr:colOff>0</xdr:colOff>
      <xdr:row>13</xdr:row>
      <xdr:rowOff>1857375</xdr:rowOff>
    </xdr:to>
    <xdr:sp macro="" textlink="">
      <xdr:nvSpPr>
        <xdr:cNvPr id="12441" name="Line 65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ShapeType="1"/>
        </xdr:cNvSpPr>
      </xdr:nvSpPr>
      <xdr:spPr bwMode="auto">
        <a:xfrm flipV="1">
          <a:off x="2305050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2" name="Line 67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13</xdr:row>
      <xdr:rowOff>1533525</xdr:rowOff>
    </xdr:from>
    <xdr:to>
      <xdr:col>50</xdr:col>
      <xdr:colOff>0</xdr:colOff>
      <xdr:row>14</xdr:row>
      <xdr:rowOff>0</xdr:rowOff>
    </xdr:to>
    <xdr:sp macro="" textlink="">
      <xdr:nvSpPr>
        <xdr:cNvPr id="12443" name="Line 68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ShapeType="1"/>
        </xdr:cNvSpPr>
      </xdr:nvSpPr>
      <xdr:spPr bwMode="auto">
        <a:xfrm flipV="1">
          <a:off x="24582120" y="76828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4" name="Line 67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5" name="Line 67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6" name="Line 67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7" name="Line 67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8" name="Line 67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9" name="Line 67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0" name="Line 67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1" name="Line 67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2" name="Line 67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3" name="Line 67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4" name="Line 67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13</xdr:row>
      <xdr:rowOff>1552575</xdr:rowOff>
    </xdr:from>
    <xdr:to>
      <xdr:col>44</xdr:col>
      <xdr:colOff>38100</xdr:colOff>
      <xdr:row>13</xdr:row>
      <xdr:rowOff>1695450</xdr:rowOff>
    </xdr:to>
    <xdr:sp macro="" textlink="">
      <xdr:nvSpPr>
        <xdr:cNvPr id="12455" name="Text Box 19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196274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56" name="Text Box 20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57" name="Text Box 21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13</xdr:row>
      <xdr:rowOff>1552575</xdr:rowOff>
    </xdr:from>
    <xdr:to>
      <xdr:col>46</xdr:col>
      <xdr:colOff>304800</xdr:colOff>
      <xdr:row>13</xdr:row>
      <xdr:rowOff>1695450</xdr:rowOff>
    </xdr:to>
    <xdr:sp macro="" textlink="">
      <xdr:nvSpPr>
        <xdr:cNvPr id="12458" name="Text Box 22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307907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19050</xdr:colOff>
      <xdr:row>13</xdr:row>
      <xdr:rowOff>1695450</xdr:rowOff>
    </xdr:to>
    <xdr:sp macro="" textlink="">
      <xdr:nvSpPr>
        <xdr:cNvPr id="12459" name="Text Box 23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342578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13</xdr:row>
      <xdr:rowOff>1552575</xdr:rowOff>
    </xdr:from>
    <xdr:to>
      <xdr:col>48</xdr:col>
      <xdr:colOff>304800</xdr:colOff>
      <xdr:row>13</xdr:row>
      <xdr:rowOff>1695450</xdr:rowOff>
    </xdr:to>
    <xdr:sp macro="" textlink="">
      <xdr:nvSpPr>
        <xdr:cNvPr id="12460" name="Text Box 24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38105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61" name="Text Box 27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51</xdr:col>
      <xdr:colOff>333375</xdr:colOff>
      <xdr:row>13</xdr:row>
      <xdr:rowOff>1695450</xdr:rowOff>
    </xdr:to>
    <xdr:sp macro="" textlink="">
      <xdr:nvSpPr>
        <xdr:cNvPr id="12462" name="Text Box 29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49574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13</xdr:row>
      <xdr:rowOff>1552575</xdr:rowOff>
    </xdr:from>
    <xdr:to>
      <xdr:col>52</xdr:col>
      <xdr:colOff>342900</xdr:colOff>
      <xdr:row>13</xdr:row>
      <xdr:rowOff>1695450</xdr:rowOff>
    </xdr:to>
    <xdr:sp macro="" textlink="">
      <xdr:nvSpPr>
        <xdr:cNvPr id="12463" name="Text Box 30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538031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13</xdr:row>
      <xdr:rowOff>1543050</xdr:rowOff>
    </xdr:from>
    <xdr:to>
      <xdr:col>54</xdr:col>
      <xdr:colOff>0</xdr:colOff>
      <xdr:row>13</xdr:row>
      <xdr:rowOff>1685925</xdr:rowOff>
    </xdr:to>
    <xdr:sp macro="" textlink="">
      <xdr:nvSpPr>
        <xdr:cNvPr id="12464" name="Text Box 33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5727025" y="76771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65" name="Text Box 35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66" name="Text Box 36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13</xdr:row>
      <xdr:rowOff>1552575</xdr:rowOff>
    </xdr:from>
    <xdr:to>
      <xdr:col>47</xdr:col>
      <xdr:colOff>0</xdr:colOff>
      <xdr:row>13</xdr:row>
      <xdr:rowOff>1695450</xdr:rowOff>
    </xdr:to>
    <xdr:sp macro="" textlink="">
      <xdr:nvSpPr>
        <xdr:cNvPr id="12467" name="Text Box 37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308860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38100</xdr:colOff>
      <xdr:row>13</xdr:row>
      <xdr:rowOff>1695450</xdr:rowOff>
    </xdr:to>
    <xdr:sp macro="" textlink="">
      <xdr:nvSpPr>
        <xdr:cNvPr id="12468" name="Text Box 38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342578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13</xdr:row>
      <xdr:rowOff>1552575</xdr:rowOff>
    </xdr:from>
    <xdr:to>
      <xdr:col>48</xdr:col>
      <xdr:colOff>333375</xdr:colOff>
      <xdr:row>13</xdr:row>
      <xdr:rowOff>1695450</xdr:rowOff>
    </xdr:to>
    <xdr:sp macro="" textlink="">
      <xdr:nvSpPr>
        <xdr:cNvPr id="12469" name="Text Box 39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3839170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70" name="Text Box 40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13</xdr:row>
      <xdr:rowOff>1552575</xdr:rowOff>
    </xdr:from>
    <xdr:to>
      <xdr:col>45</xdr:col>
      <xdr:colOff>0</xdr:colOff>
      <xdr:row>13</xdr:row>
      <xdr:rowOff>1695450</xdr:rowOff>
    </xdr:to>
    <xdr:sp macro="" textlink="">
      <xdr:nvSpPr>
        <xdr:cNvPr id="12471" name="Text Box 42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235708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28575</xdr:colOff>
      <xdr:row>13</xdr:row>
      <xdr:rowOff>1695450</xdr:rowOff>
    </xdr:to>
    <xdr:sp macro="" textlink="">
      <xdr:nvSpPr>
        <xdr:cNvPr id="12472" name="Text Box 43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52</xdr:col>
      <xdr:colOff>57150</xdr:colOff>
      <xdr:row>13</xdr:row>
      <xdr:rowOff>1695450</xdr:rowOff>
    </xdr:to>
    <xdr:sp macro="" textlink="">
      <xdr:nvSpPr>
        <xdr:cNvPr id="12473" name="Text Box 61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4957405" y="76790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13</xdr:row>
      <xdr:rowOff>1552575</xdr:rowOff>
    </xdr:from>
    <xdr:to>
      <xdr:col>49</xdr:col>
      <xdr:colOff>361950</xdr:colOff>
      <xdr:row>13</xdr:row>
      <xdr:rowOff>1695450</xdr:rowOff>
    </xdr:to>
    <xdr:sp macro="" textlink="">
      <xdr:nvSpPr>
        <xdr:cNvPr id="12474" name="Text Box 62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4185880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13</xdr:row>
      <xdr:rowOff>1552575</xdr:rowOff>
    </xdr:from>
    <xdr:to>
      <xdr:col>50</xdr:col>
      <xdr:colOff>342900</xdr:colOff>
      <xdr:row>13</xdr:row>
      <xdr:rowOff>1695450</xdr:rowOff>
    </xdr:to>
    <xdr:sp macro="" textlink="">
      <xdr:nvSpPr>
        <xdr:cNvPr id="12475" name="Text Box 63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46487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13</xdr:row>
      <xdr:rowOff>1524000</xdr:rowOff>
    </xdr:from>
    <xdr:to>
      <xdr:col>44</xdr:col>
      <xdr:colOff>0</xdr:colOff>
      <xdr:row>13</xdr:row>
      <xdr:rowOff>1857375</xdr:rowOff>
    </xdr:to>
    <xdr:sp macro="" textlink="">
      <xdr:nvSpPr>
        <xdr:cNvPr id="12476" name="Line 64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ShapeType="1"/>
        </xdr:cNvSpPr>
      </xdr:nvSpPr>
      <xdr:spPr bwMode="auto">
        <a:xfrm flipV="1">
          <a:off x="2231898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13</xdr:row>
      <xdr:rowOff>1524000</xdr:rowOff>
    </xdr:from>
    <xdr:to>
      <xdr:col>46</xdr:col>
      <xdr:colOff>0</xdr:colOff>
      <xdr:row>13</xdr:row>
      <xdr:rowOff>1857375</xdr:rowOff>
    </xdr:to>
    <xdr:sp macro="" textlink="">
      <xdr:nvSpPr>
        <xdr:cNvPr id="12477" name="Line 65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ShapeType="1"/>
        </xdr:cNvSpPr>
      </xdr:nvSpPr>
      <xdr:spPr bwMode="auto">
        <a:xfrm flipV="1">
          <a:off x="2305050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78" name="Line 67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13</xdr:row>
      <xdr:rowOff>1533525</xdr:rowOff>
    </xdr:from>
    <xdr:to>
      <xdr:col>50</xdr:col>
      <xdr:colOff>0</xdr:colOff>
      <xdr:row>14</xdr:row>
      <xdr:rowOff>0</xdr:rowOff>
    </xdr:to>
    <xdr:sp macro="" textlink="">
      <xdr:nvSpPr>
        <xdr:cNvPr id="12479" name="Line 68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ShapeType="1"/>
        </xdr:cNvSpPr>
      </xdr:nvSpPr>
      <xdr:spPr bwMode="auto">
        <a:xfrm flipV="1">
          <a:off x="24582120" y="76828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0" name="Line 6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1" name="Line 67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2" name="Line 69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3" name="Line 67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4" name="Line 6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5" name="Line 67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6" name="Line 69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7" name="Line 67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8" name="Line 6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9" name="Line 67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0" name="Line 6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1" name="Line 67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2" name="Line 69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3" name="Line 67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4" name="Line 6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5" name="Line 67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6" name="Line 6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7" name="Line 67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8" name="Line 69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9" name="Line 67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00" name="Line 6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01" name="Line 67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02" name="Line 69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13</xdr:row>
      <xdr:rowOff>1552575</xdr:rowOff>
    </xdr:from>
    <xdr:to>
      <xdr:col>44</xdr:col>
      <xdr:colOff>38100</xdr:colOff>
      <xdr:row>13</xdr:row>
      <xdr:rowOff>1695450</xdr:rowOff>
    </xdr:to>
    <xdr:sp macro="" textlink="">
      <xdr:nvSpPr>
        <xdr:cNvPr id="12503" name="Text Box 19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196274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504" name="Text Box 20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505" name="Text Box 21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13</xdr:row>
      <xdr:rowOff>1552575</xdr:rowOff>
    </xdr:from>
    <xdr:to>
      <xdr:col>46</xdr:col>
      <xdr:colOff>304800</xdr:colOff>
      <xdr:row>13</xdr:row>
      <xdr:rowOff>1695450</xdr:rowOff>
    </xdr:to>
    <xdr:sp macro="" textlink="">
      <xdr:nvSpPr>
        <xdr:cNvPr id="12506" name="Text Box 22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307907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19050</xdr:colOff>
      <xdr:row>13</xdr:row>
      <xdr:rowOff>1695450</xdr:rowOff>
    </xdr:to>
    <xdr:sp macro="" textlink="">
      <xdr:nvSpPr>
        <xdr:cNvPr id="12507" name="Text Box 23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342578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13</xdr:row>
      <xdr:rowOff>1552575</xdr:rowOff>
    </xdr:from>
    <xdr:to>
      <xdr:col>48</xdr:col>
      <xdr:colOff>304800</xdr:colOff>
      <xdr:row>13</xdr:row>
      <xdr:rowOff>1695450</xdr:rowOff>
    </xdr:to>
    <xdr:sp macro="" textlink="">
      <xdr:nvSpPr>
        <xdr:cNvPr id="12508" name="Text Box 24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38105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509" name="Text Box 27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51</xdr:col>
      <xdr:colOff>333375</xdr:colOff>
      <xdr:row>13</xdr:row>
      <xdr:rowOff>1695450</xdr:rowOff>
    </xdr:to>
    <xdr:sp macro="" textlink="">
      <xdr:nvSpPr>
        <xdr:cNvPr id="12510" name="Text Box 2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49574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13</xdr:row>
      <xdr:rowOff>1552575</xdr:rowOff>
    </xdr:from>
    <xdr:to>
      <xdr:col>52</xdr:col>
      <xdr:colOff>342900</xdr:colOff>
      <xdr:row>13</xdr:row>
      <xdr:rowOff>1695450</xdr:rowOff>
    </xdr:to>
    <xdr:sp macro="" textlink="">
      <xdr:nvSpPr>
        <xdr:cNvPr id="12511" name="Text Box 30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538031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13</xdr:row>
      <xdr:rowOff>1543050</xdr:rowOff>
    </xdr:from>
    <xdr:to>
      <xdr:col>54</xdr:col>
      <xdr:colOff>0</xdr:colOff>
      <xdr:row>13</xdr:row>
      <xdr:rowOff>1685925</xdr:rowOff>
    </xdr:to>
    <xdr:sp macro="" textlink="">
      <xdr:nvSpPr>
        <xdr:cNvPr id="12512" name="Text Box 33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5727025" y="76771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513" name="Text Box 35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514" name="Text Box 36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13</xdr:row>
      <xdr:rowOff>1552575</xdr:rowOff>
    </xdr:from>
    <xdr:to>
      <xdr:col>47</xdr:col>
      <xdr:colOff>0</xdr:colOff>
      <xdr:row>13</xdr:row>
      <xdr:rowOff>1695450</xdr:rowOff>
    </xdr:to>
    <xdr:sp macro="" textlink="">
      <xdr:nvSpPr>
        <xdr:cNvPr id="12515" name="Text Box 37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308860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38100</xdr:colOff>
      <xdr:row>13</xdr:row>
      <xdr:rowOff>1695450</xdr:rowOff>
    </xdr:to>
    <xdr:sp macro="" textlink="">
      <xdr:nvSpPr>
        <xdr:cNvPr id="12516" name="Text Box 3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342578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13</xdr:row>
      <xdr:rowOff>1552575</xdr:rowOff>
    </xdr:from>
    <xdr:to>
      <xdr:col>48</xdr:col>
      <xdr:colOff>333375</xdr:colOff>
      <xdr:row>13</xdr:row>
      <xdr:rowOff>1695450</xdr:rowOff>
    </xdr:to>
    <xdr:sp macro="" textlink="">
      <xdr:nvSpPr>
        <xdr:cNvPr id="12517" name="Text Box 3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3839170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518" name="Text Box 40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13</xdr:row>
      <xdr:rowOff>1552575</xdr:rowOff>
    </xdr:from>
    <xdr:to>
      <xdr:col>45</xdr:col>
      <xdr:colOff>0</xdr:colOff>
      <xdr:row>13</xdr:row>
      <xdr:rowOff>1695450</xdr:rowOff>
    </xdr:to>
    <xdr:sp macro="" textlink="">
      <xdr:nvSpPr>
        <xdr:cNvPr id="12519" name="Text Box 42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235708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28575</xdr:colOff>
      <xdr:row>13</xdr:row>
      <xdr:rowOff>1695450</xdr:rowOff>
    </xdr:to>
    <xdr:sp macro="" textlink="">
      <xdr:nvSpPr>
        <xdr:cNvPr id="12520" name="Text Box 43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2694265" y="76790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52</xdr:col>
      <xdr:colOff>57150</xdr:colOff>
      <xdr:row>13</xdr:row>
      <xdr:rowOff>1695450</xdr:rowOff>
    </xdr:to>
    <xdr:sp macro="" textlink="">
      <xdr:nvSpPr>
        <xdr:cNvPr id="12521" name="Text Box 61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4957405" y="76790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13</xdr:row>
      <xdr:rowOff>1552575</xdr:rowOff>
    </xdr:from>
    <xdr:to>
      <xdr:col>49</xdr:col>
      <xdr:colOff>361950</xdr:colOff>
      <xdr:row>13</xdr:row>
      <xdr:rowOff>1695450</xdr:rowOff>
    </xdr:to>
    <xdr:sp macro="" textlink="">
      <xdr:nvSpPr>
        <xdr:cNvPr id="12522" name="Text Box 62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4185880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13</xdr:row>
      <xdr:rowOff>1552575</xdr:rowOff>
    </xdr:from>
    <xdr:to>
      <xdr:col>50</xdr:col>
      <xdr:colOff>342900</xdr:colOff>
      <xdr:row>13</xdr:row>
      <xdr:rowOff>1695450</xdr:rowOff>
    </xdr:to>
    <xdr:sp macro="" textlink="">
      <xdr:nvSpPr>
        <xdr:cNvPr id="12523" name="Text Box 63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46487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13</xdr:row>
      <xdr:rowOff>1524000</xdr:rowOff>
    </xdr:from>
    <xdr:to>
      <xdr:col>44</xdr:col>
      <xdr:colOff>0</xdr:colOff>
      <xdr:row>13</xdr:row>
      <xdr:rowOff>1857375</xdr:rowOff>
    </xdr:to>
    <xdr:sp macro="" textlink="">
      <xdr:nvSpPr>
        <xdr:cNvPr id="12524" name="Line 64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ShapeType="1"/>
        </xdr:cNvSpPr>
      </xdr:nvSpPr>
      <xdr:spPr bwMode="auto">
        <a:xfrm flipV="1">
          <a:off x="2231898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13</xdr:row>
      <xdr:rowOff>1524000</xdr:rowOff>
    </xdr:from>
    <xdr:to>
      <xdr:col>46</xdr:col>
      <xdr:colOff>0</xdr:colOff>
      <xdr:row>13</xdr:row>
      <xdr:rowOff>1857375</xdr:rowOff>
    </xdr:to>
    <xdr:sp macro="" textlink="">
      <xdr:nvSpPr>
        <xdr:cNvPr id="12525" name="Line 65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ShapeType="1"/>
        </xdr:cNvSpPr>
      </xdr:nvSpPr>
      <xdr:spPr bwMode="auto">
        <a:xfrm flipV="1">
          <a:off x="2305050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26" name="Line 67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13</xdr:row>
      <xdr:rowOff>1533525</xdr:rowOff>
    </xdr:from>
    <xdr:to>
      <xdr:col>50</xdr:col>
      <xdr:colOff>0</xdr:colOff>
      <xdr:row>14</xdr:row>
      <xdr:rowOff>0</xdr:rowOff>
    </xdr:to>
    <xdr:sp macro="" textlink="">
      <xdr:nvSpPr>
        <xdr:cNvPr id="12527" name="Line 68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ShapeType="1"/>
        </xdr:cNvSpPr>
      </xdr:nvSpPr>
      <xdr:spPr bwMode="auto">
        <a:xfrm flipV="1">
          <a:off x="24582120" y="76828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28" name="Line 69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29" name="Line 67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0" name="Line 6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1" name="Line 67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2" name="Line 69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3" name="Line 67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4" name="Line 69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5" name="Line 67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6" name="Line 69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7" name="Line 67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8" name="Line 6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9" name="Line 67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0" name="Line 6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1" name="Line 67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2" name="Line 69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3" name="Line 67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4" name="Line 6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5" name="Line 67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6" name="Line 69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7" name="Line 67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8" name="Line 6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9" name="Line 67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50" name="Line 6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14</xdr:row>
      <xdr:rowOff>1552575</xdr:rowOff>
    </xdr:from>
    <xdr:to>
      <xdr:col>44</xdr:col>
      <xdr:colOff>38100</xdr:colOff>
      <xdr:row>14</xdr:row>
      <xdr:rowOff>1695450</xdr:rowOff>
    </xdr:to>
    <xdr:sp macro="" textlink="">
      <xdr:nvSpPr>
        <xdr:cNvPr id="12551" name="Text Box 19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196274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52" name="Text Box 20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53" name="Text Box 21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14</xdr:row>
      <xdr:rowOff>1552575</xdr:rowOff>
    </xdr:from>
    <xdr:to>
      <xdr:col>46</xdr:col>
      <xdr:colOff>304800</xdr:colOff>
      <xdr:row>14</xdr:row>
      <xdr:rowOff>1695450</xdr:rowOff>
    </xdr:to>
    <xdr:sp macro="" textlink="">
      <xdr:nvSpPr>
        <xdr:cNvPr id="12554" name="Text Box 22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307907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19050</xdr:colOff>
      <xdr:row>14</xdr:row>
      <xdr:rowOff>1695450</xdr:rowOff>
    </xdr:to>
    <xdr:sp macro="" textlink="">
      <xdr:nvSpPr>
        <xdr:cNvPr id="12555" name="Text Box 23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342578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14</xdr:row>
      <xdr:rowOff>1552575</xdr:rowOff>
    </xdr:from>
    <xdr:to>
      <xdr:col>48</xdr:col>
      <xdr:colOff>304800</xdr:colOff>
      <xdr:row>14</xdr:row>
      <xdr:rowOff>1695450</xdr:rowOff>
    </xdr:to>
    <xdr:sp macro="" textlink="">
      <xdr:nvSpPr>
        <xdr:cNvPr id="12556" name="Text Box 24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38105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57" name="Text Box 27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58" name="Text Box 35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59" name="Text Box 36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14</xdr:row>
      <xdr:rowOff>1552575</xdr:rowOff>
    </xdr:from>
    <xdr:to>
      <xdr:col>47</xdr:col>
      <xdr:colOff>0</xdr:colOff>
      <xdr:row>14</xdr:row>
      <xdr:rowOff>1695450</xdr:rowOff>
    </xdr:to>
    <xdr:sp macro="" textlink="">
      <xdr:nvSpPr>
        <xdr:cNvPr id="12560" name="Text Box 37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308860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38100</xdr:colOff>
      <xdr:row>14</xdr:row>
      <xdr:rowOff>1695450</xdr:rowOff>
    </xdr:to>
    <xdr:sp macro="" textlink="">
      <xdr:nvSpPr>
        <xdr:cNvPr id="12561" name="Text Box 38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342578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14</xdr:row>
      <xdr:rowOff>1552575</xdr:rowOff>
    </xdr:from>
    <xdr:to>
      <xdr:col>48</xdr:col>
      <xdr:colOff>333375</xdr:colOff>
      <xdr:row>14</xdr:row>
      <xdr:rowOff>1695450</xdr:rowOff>
    </xdr:to>
    <xdr:sp macro="" textlink="">
      <xdr:nvSpPr>
        <xdr:cNvPr id="12562" name="Text Box 39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3839170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63" name="Text Box 40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14</xdr:row>
      <xdr:rowOff>1552575</xdr:rowOff>
    </xdr:from>
    <xdr:to>
      <xdr:col>45</xdr:col>
      <xdr:colOff>0</xdr:colOff>
      <xdr:row>14</xdr:row>
      <xdr:rowOff>1695450</xdr:rowOff>
    </xdr:to>
    <xdr:sp macro="" textlink="">
      <xdr:nvSpPr>
        <xdr:cNvPr id="12564" name="Text Box 42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235708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28575</xdr:colOff>
      <xdr:row>14</xdr:row>
      <xdr:rowOff>1695450</xdr:rowOff>
    </xdr:to>
    <xdr:sp macro="" textlink="">
      <xdr:nvSpPr>
        <xdr:cNvPr id="12565" name="Text Box 43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14</xdr:row>
      <xdr:rowOff>1552575</xdr:rowOff>
    </xdr:from>
    <xdr:to>
      <xdr:col>49</xdr:col>
      <xdr:colOff>361950</xdr:colOff>
      <xdr:row>14</xdr:row>
      <xdr:rowOff>1695450</xdr:rowOff>
    </xdr:to>
    <xdr:sp macro="" textlink="">
      <xdr:nvSpPr>
        <xdr:cNvPr id="12566" name="Text Box 62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4185880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14</xdr:row>
      <xdr:rowOff>1552575</xdr:rowOff>
    </xdr:from>
    <xdr:to>
      <xdr:col>50</xdr:col>
      <xdr:colOff>342900</xdr:colOff>
      <xdr:row>14</xdr:row>
      <xdr:rowOff>1695450</xdr:rowOff>
    </xdr:to>
    <xdr:sp macro="" textlink="">
      <xdr:nvSpPr>
        <xdr:cNvPr id="12567" name="Text Box 63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46487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14</xdr:row>
      <xdr:rowOff>1524000</xdr:rowOff>
    </xdr:from>
    <xdr:to>
      <xdr:col>44</xdr:col>
      <xdr:colOff>0</xdr:colOff>
      <xdr:row>14</xdr:row>
      <xdr:rowOff>1857375</xdr:rowOff>
    </xdr:to>
    <xdr:sp macro="" textlink="">
      <xdr:nvSpPr>
        <xdr:cNvPr id="12568" name="Line 64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ShapeType="1"/>
        </xdr:cNvSpPr>
      </xdr:nvSpPr>
      <xdr:spPr bwMode="auto">
        <a:xfrm flipV="1">
          <a:off x="2231898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1524000</xdr:rowOff>
    </xdr:from>
    <xdr:to>
      <xdr:col>46</xdr:col>
      <xdr:colOff>0</xdr:colOff>
      <xdr:row>14</xdr:row>
      <xdr:rowOff>1857375</xdr:rowOff>
    </xdr:to>
    <xdr:sp macro="" textlink="">
      <xdr:nvSpPr>
        <xdr:cNvPr id="12569" name="Line 65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ShapeType="1"/>
        </xdr:cNvSpPr>
      </xdr:nvSpPr>
      <xdr:spPr bwMode="auto">
        <a:xfrm flipV="1">
          <a:off x="2305050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0" name="Line 67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14</xdr:row>
      <xdr:rowOff>1533525</xdr:rowOff>
    </xdr:from>
    <xdr:to>
      <xdr:col>50</xdr:col>
      <xdr:colOff>0</xdr:colOff>
      <xdr:row>15</xdr:row>
      <xdr:rowOff>0</xdr:rowOff>
    </xdr:to>
    <xdr:sp macro="" textlink="">
      <xdr:nvSpPr>
        <xdr:cNvPr id="12571" name="Line 68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ShapeType="1"/>
        </xdr:cNvSpPr>
      </xdr:nvSpPr>
      <xdr:spPr bwMode="auto">
        <a:xfrm flipV="1">
          <a:off x="24582120" y="81857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2" name="Line 67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3" name="Line 67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4" name="Line 67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5" name="Line 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6" name="Line 67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7" name="Line 67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8" name="Line 67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9" name="Line 67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80" name="Line 67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81" name="Line 67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82" name="Line 67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14</xdr:row>
      <xdr:rowOff>1552575</xdr:rowOff>
    </xdr:from>
    <xdr:to>
      <xdr:col>44</xdr:col>
      <xdr:colOff>38100</xdr:colOff>
      <xdr:row>14</xdr:row>
      <xdr:rowOff>1695450</xdr:rowOff>
    </xdr:to>
    <xdr:sp macro="" textlink="">
      <xdr:nvSpPr>
        <xdr:cNvPr id="12583" name="Text Box 1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196274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84" name="Text Box 20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85" name="Text Box 21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14</xdr:row>
      <xdr:rowOff>1552575</xdr:rowOff>
    </xdr:from>
    <xdr:to>
      <xdr:col>46</xdr:col>
      <xdr:colOff>304800</xdr:colOff>
      <xdr:row>14</xdr:row>
      <xdr:rowOff>1695450</xdr:rowOff>
    </xdr:to>
    <xdr:sp macro="" textlink="">
      <xdr:nvSpPr>
        <xdr:cNvPr id="12586" name="Text Box 22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307907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19050</xdr:colOff>
      <xdr:row>14</xdr:row>
      <xdr:rowOff>1695450</xdr:rowOff>
    </xdr:to>
    <xdr:sp macro="" textlink="">
      <xdr:nvSpPr>
        <xdr:cNvPr id="12587" name="Text Box 23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342578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14</xdr:row>
      <xdr:rowOff>1552575</xdr:rowOff>
    </xdr:from>
    <xdr:to>
      <xdr:col>48</xdr:col>
      <xdr:colOff>304800</xdr:colOff>
      <xdr:row>14</xdr:row>
      <xdr:rowOff>1695450</xdr:rowOff>
    </xdr:to>
    <xdr:sp macro="" textlink="">
      <xdr:nvSpPr>
        <xdr:cNvPr id="12588" name="Text Box 24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38105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89" name="Text Box 27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51</xdr:col>
      <xdr:colOff>333375</xdr:colOff>
      <xdr:row>14</xdr:row>
      <xdr:rowOff>1695450</xdr:rowOff>
    </xdr:to>
    <xdr:sp macro="" textlink="">
      <xdr:nvSpPr>
        <xdr:cNvPr id="12590" name="Text Box 2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49574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14</xdr:row>
      <xdr:rowOff>1552575</xdr:rowOff>
    </xdr:from>
    <xdr:to>
      <xdr:col>52</xdr:col>
      <xdr:colOff>342900</xdr:colOff>
      <xdr:row>14</xdr:row>
      <xdr:rowOff>1695450</xdr:rowOff>
    </xdr:to>
    <xdr:sp macro="" textlink="">
      <xdr:nvSpPr>
        <xdr:cNvPr id="12591" name="Text Box 30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538031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14</xdr:row>
      <xdr:rowOff>1543050</xdr:rowOff>
    </xdr:from>
    <xdr:to>
      <xdr:col>54</xdr:col>
      <xdr:colOff>0</xdr:colOff>
      <xdr:row>14</xdr:row>
      <xdr:rowOff>1685925</xdr:rowOff>
    </xdr:to>
    <xdr:sp macro="" textlink="">
      <xdr:nvSpPr>
        <xdr:cNvPr id="12592" name="Text Box 33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5727025" y="81800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93" name="Text Box 35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94" name="Text Box 36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14</xdr:row>
      <xdr:rowOff>1552575</xdr:rowOff>
    </xdr:from>
    <xdr:to>
      <xdr:col>47</xdr:col>
      <xdr:colOff>0</xdr:colOff>
      <xdr:row>14</xdr:row>
      <xdr:rowOff>1695450</xdr:rowOff>
    </xdr:to>
    <xdr:sp macro="" textlink="">
      <xdr:nvSpPr>
        <xdr:cNvPr id="12595" name="Text Box 37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308860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38100</xdr:colOff>
      <xdr:row>14</xdr:row>
      <xdr:rowOff>1695450</xdr:rowOff>
    </xdr:to>
    <xdr:sp macro="" textlink="">
      <xdr:nvSpPr>
        <xdr:cNvPr id="12596" name="Text Box 38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342578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14</xdr:row>
      <xdr:rowOff>1552575</xdr:rowOff>
    </xdr:from>
    <xdr:to>
      <xdr:col>48</xdr:col>
      <xdr:colOff>333375</xdr:colOff>
      <xdr:row>14</xdr:row>
      <xdr:rowOff>1695450</xdr:rowOff>
    </xdr:to>
    <xdr:sp macro="" textlink="">
      <xdr:nvSpPr>
        <xdr:cNvPr id="12597" name="Text Box 39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3839170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98" name="Text Box 40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14</xdr:row>
      <xdr:rowOff>1552575</xdr:rowOff>
    </xdr:from>
    <xdr:to>
      <xdr:col>45</xdr:col>
      <xdr:colOff>0</xdr:colOff>
      <xdr:row>14</xdr:row>
      <xdr:rowOff>1695450</xdr:rowOff>
    </xdr:to>
    <xdr:sp macro="" textlink="">
      <xdr:nvSpPr>
        <xdr:cNvPr id="12599" name="Text Box 42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235708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28575</xdr:colOff>
      <xdr:row>14</xdr:row>
      <xdr:rowOff>1695450</xdr:rowOff>
    </xdr:to>
    <xdr:sp macro="" textlink="">
      <xdr:nvSpPr>
        <xdr:cNvPr id="12600" name="Text Box 43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52</xdr:col>
      <xdr:colOff>57150</xdr:colOff>
      <xdr:row>14</xdr:row>
      <xdr:rowOff>1695450</xdr:rowOff>
    </xdr:to>
    <xdr:sp macro="" textlink="">
      <xdr:nvSpPr>
        <xdr:cNvPr id="12601" name="Text Box 61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4957405" y="81819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14</xdr:row>
      <xdr:rowOff>1552575</xdr:rowOff>
    </xdr:from>
    <xdr:to>
      <xdr:col>49</xdr:col>
      <xdr:colOff>361950</xdr:colOff>
      <xdr:row>14</xdr:row>
      <xdr:rowOff>1695450</xdr:rowOff>
    </xdr:to>
    <xdr:sp macro="" textlink="">
      <xdr:nvSpPr>
        <xdr:cNvPr id="12602" name="Text Box 62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4185880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14</xdr:row>
      <xdr:rowOff>1552575</xdr:rowOff>
    </xdr:from>
    <xdr:to>
      <xdr:col>50</xdr:col>
      <xdr:colOff>342900</xdr:colOff>
      <xdr:row>14</xdr:row>
      <xdr:rowOff>1695450</xdr:rowOff>
    </xdr:to>
    <xdr:sp macro="" textlink="">
      <xdr:nvSpPr>
        <xdr:cNvPr id="12603" name="Text Box 63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46487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14</xdr:row>
      <xdr:rowOff>1524000</xdr:rowOff>
    </xdr:from>
    <xdr:to>
      <xdr:col>44</xdr:col>
      <xdr:colOff>0</xdr:colOff>
      <xdr:row>14</xdr:row>
      <xdr:rowOff>1857375</xdr:rowOff>
    </xdr:to>
    <xdr:sp macro="" textlink="">
      <xdr:nvSpPr>
        <xdr:cNvPr id="12604" name="Line 64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ShapeType="1"/>
        </xdr:cNvSpPr>
      </xdr:nvSpPr>
      <xdr:spPr bwMode="auto">
        <a:xfrm flipV="1">
          <a:off x="2231898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1524000</xdr:rowOff>
    </xdr:from>
    <xdr:to>
      <xdr:col>46</xdr:col>
      <xdr:colOff>0</xdr:colOff>
      <xdr:row>14</xdr:row>
      <xdr:rowOff>1857375</xdr:rowOff>
    </xdr:to>
    <xdr:sp macro="" textlink="">
      <xdr:nvSpPr>
        <xdr:cNvPr id="12605" name="Line 65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ShapeType="1"/>
        </xdr:cNvSpPr>
      </xdr:nvSpPr>
      <xdr:spPr bwMode="auto">
        <a:xfrm flipV="1">
          <a:off x="2305050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06" name="Line 67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14</xdr:row>
      <xdr:rowOff>1533525</xdr:rowOff>
    </xdr:from>
    <xdr:to>
      <xdr:col>50</xdr:col>
      <xdr:colOff>0</xdr:colOff>
      <xdr:row>15</xdr:row>
      <xdr:rowOff>0</xdr:rowOff>
    </xdr:to>
    <xdr:sp macro="" textlink="">
      <xdr:nvSpPr>
        <xdr:cNvPr id="12607" name="Line 68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ShapeType="1"/>
        </xdr:cNvSpPr>
      </xdr:nvSpPr>
      <xdr:spPr bwMode="auto">
        <a:xfrm flipV="1">
          <a:off x="24582120" y="81857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08" name="Line 6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09" name="Line 67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0" name="Line 6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1" name="Line 67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2" name="Line 69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3" name="Line 67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4" name="Line 69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5" name="Line 67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6" name="Line 69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7" name="Line 67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8" name="Line 6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9" name="Line 67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0" name="Line 6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1" name="Line 67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2" name="Line 69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3" name="Line 67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4" name="Line 6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5" name="Line 67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6" name="Line 69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7" name="Line 67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8" name="Line 6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9" name="Line 67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30" name="Line 6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14</xdr:row>
      <xdr:rowOff>1552575</xdr:rowOff>
    </xdr:from>
    <xdr:to>
      <xdr:col>44</xdr:col>
      <xdr:colOff>38100</xdr:colOff>
      <xdr:row>14</xdr:row>
      <xdr:rowOff>1695450</xdr:rowOff>
    </xdr:to>
    <xdr:sp macro="" textlink="">
      <xdr:nvSpPr>
        <xdr:cNvPr id="12631" name="Text Box 19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196274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632" name="Text Box 20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633" name="Text Box 21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14</xdr:row>
      <xdr:rowOff>1552575</xdr:rowOff>
    </xdr:from>
    <xdr:to>
      <xdr:col>46</xdr:col>
      <xdr:colOff>304800</xdr:colOff>
      <xdr:row>14</xdr:row>
      <xdr:rowOff>1695450</xdr:rowOff>
    </xdr:to>
    <xdr:sp macro="" textlink="">
      <xdr:nvSpPr>
        <xdr:cNvPr id="12634" name="Text Box 22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307907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19050</xdr:colOff>
      <xdr:row>14</xdr:row>
      <xdr:rowOff>1695450</xdr:rowOff>
    </xdr:to>
    <xdr:sp macro="" textlink="">
      <xdr:nvSpPr>
        <xdr:cNvPr id="12635" name="Text Box 23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342578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14</xdr:row>
      <xdr:rowOff>1552575</xdr:rowOff>
    </xdr:from>
    <xdr:to>
      <xdr:col>48</xdr:col>
      <xdr:colOff>304800</xdr:colOff>
      <xdr:row>14</xdr:row>
      <xdr:rowOff>1695450</xdr:rowOff>
    </xdr:to>
    <xdr:sp macro="" textlink="">
      <xdr:nvSpPr>
        <xdr:cNvPr id="12636" name="Text Box 24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38105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637" name="Text Box 27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51</xdr:col>
      <xdr:colOff>333375</xdr:colOff>
      <xdr:row>14</xdr:row>
      <xdr:rowOff>1695450</xdr:rowOff>
    </xdr:to>
    <xdr:sp macro="" textlink="">
      <xdr:nvSpPr>
        <xdr:cNvPr id="12638" name="Text Box 29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49574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14</xdr:row>
      <xdr:rowOff>1552575</xdr:rowOff>
    </xdr:from>
    <xdr:to>
      <xdr:col>52</xdr:col>
      <xdr:colOff>342900</xdr:colOff>
      <xdr:row>14</xdr:row>
      <xdr:rowOff>1695450</xdr:rowOff>
    </xdr:to>
    <xdr:sp macro="" textlink="">
      <xdr:nvSpPr>
        <xdr:cNvPr id="12639" name="Text Box 30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538031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14</xdr:row>
      <xdr:rowOff>1543050</xdr:rowOff>
    </xdr:from>
    <xdr:to>
      <xdr:col>54</xdr:col>
      <xdr:colOff>0</xdr:colOff>
      <xdr:row>14</xdr:row>
      <xdr:rowOff>1685925</xdr:rowOff>
    </xdr:to>
    <xdr:sp macro="" textlink="">
      <xdr:nvSpPr>
        <xdr:cNvPr id="12640" name="Text Box 33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5727025" y="81800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641" name="Text Box 35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642" name="Text Box 36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14</xdr:row>
      <xdr:rowOff>1552575</xdr:rowOff>
    </xdr:from>
    <xdr:to>
      <xdr:col>47</xdr:col>
      <xdr:colOff>0</xdr:colOff>
      <xdr:row>14</xdr:row>
      <xdr:rowOff>1695450</xdr:rowOff>
    </xdr:to>
    <xdr:sp macro="" textlink="">
      <xdr:nvSpPr>
        <xdr:cNvPr id="12643" name="Text Box 37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308860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38100</xdr:colOff>
      <xdr:row>14</xdr:row>
      <xdr:rowOff>1695450</xdr:rowOff>
    </xdr:to>
    <xdr:sp macro="" textlink="">
      <xdr:nvSpPr>
        <xdr:cNvPr id="12644" name="Text Box 38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342578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14</xdr:row>
      <xdr:rowOff>1552575</xdr:rowOff>
    </xdr:from>
    <xdr:to>
      <xdr:col>48</xdr:col>
      <xdr:colOff>333375</xdr:colOff>
      <xdr:row>14</xdr:row>
      <xdr:rowOff>1695450</xdr:rowOff>
    </xdr:to>
    <xdr:sp macro="" textlink="">
      <xdr:nvSpPr>
        <xdr:cNvPr id="12645" name="Text Box 3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3839170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646" name="Text Box 40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14</xdr:row>
      <xdr:rowOff>1552575</xdr:rowOff>
    </xdr:from>
    <xdr:to>
      <xdr:col>45</xdr:col>
      <xdr:colOff>0</xdr:colOff>
      <xdr:row>14</xdr:row>
      <xdr:rowOff>1695450</xdr:rowOff>
    </xdr:to>
    <xdr:sp macro="" textlink="">
      <xdr:nvSpPr>
        <xdr:cNvPr id="12647" name="Text Box 42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235708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28575</xdr:colOff>
      <xdr:row>14</xdr:row>
      <xdr:rowOff>1695450</xdr:rowOff>
    </xdr:to>
    <xdr:sp macro="" textlink="">
      <xdr:nvSpPr>
        <xdr:cNvPr id="12648" name="Text Box 43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2694265" y="81819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52</xdr:col>
      <xdr:colOff>57150</xdr:colOff>
      <xdr:row>14</xdr:row>
      <xdr:rowOff>1695450</xdr:rowOff>
    </xdr:to>
    <xdr:sp macro="" textlink="">
      <xdr:nvSpPr>
        <xdr:cNvPr id="12649" name="Text Box 61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4957405" y="81819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14</xdr:row>
      <xdr:rowOff>1552575</xdr:rowOff>
    </xdr:from>
    <xdr:to>
      <xdr:col>49</xdr:col>
      <xdr:colOff>361950</xdr:colOff>
      <xdr:row>14</xdr:row>
      <xdr:rowOff>1695450</xdr:rowOff>
    </xdr:to>
    <xdr:sp macro="" textlink="">
      <xdr:nvSpPr>
        <xdr:cNvPr id="12650" name="Text Box 62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4185880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14</xdr:row>
      <xdr:rowOff>1552575</xdr:rowOff>
    </xdr:from>
    <xdr:to>
      <xdr:col>50</xdr:col>
      <xdr:colOff>342900</xdr:colOff>
      <xdr:row>14</xdr:row>
      <xdr:rowOff>1695450</xdr:rowOff>
    </xdr:to>
    <xdr:sp macro="" textlink="">
      <xdr:nvSpPr>
        <xdr:cNvPr id="12651" name="Text Box 63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46487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14</xdr:row>
      <xdr:rowOff>1524000</xdr:rowOff>
    </xdr:from>
    <xdr:to>
      <xdr:col>44</xdr:col>
      <xdr:colOff>0</xdr:colOff>
      <xdr:row>14</xdr:row>
      <xdr:rowOff>1857375</xdr:rowOff>
    </xdr:to>
    <xdr:sp macro="" textlink="">
      <xdr:nvSpPr>
        <xdr:cNvPr id="12652" name="Line 64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ShapeType="1"/>
        </xdr:cNvSpPr>
      </xdr:nvSpPr>
      <xdr:spPr bwMode="auto">
        <a:xfrm flipV="1">
          <a:off x="2231898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1524000</xdr:rowOff>
    </xdr:from>
    <xdr:to>
      <xdr:col>46</xdr:col>
      <xdr:colOff>0</xdr:colOff>
      <xdr:row>14</xdr:row>
      <xdr:rowOff>1857375</xdr:rowOff>
    </xdr:to>
    <xdr:sp macro="" textlink="">
      <xdr:nvSpPr>
        <xdr:cNvPr id="12653" name="Line 65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ShapeType="1"/>
        </xdr:cNvSpPr>
      </xdr:nvSpPr>
      <xdr:spPr bwMode="auto">
        <a:xfrm flipV="1">
          <a:off x="2305050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54" name="Line 67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14</xdr:row>
      <xdr:rowOff>1533525</xdr:rowOff>
    </xdr:from>
    <xdr:to>
      <xdr:col>50</xdr:col>
      <xdr:colOff>0</xdr:colOff>
      <xdr:row>15</xdr:row>
      <xdr:rowOff>0</xdr:rowOff>
    </xdr:to>
    <xdr:sp macro="" textlink="">
      <xdr:nvSpPr>
        <xdr:cNvPr id="12655" name="Line 68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ShapeType="1"/>
        </xdr:cNvSpPr>
      </xdr:nvSpPr>
      <xdr:spPr bwMode="auto">
        <a:xfrm flipV="1">
          <a:off x="24582120" y="81857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56" name="Line 69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57" name="Line 67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58" name="Line 69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59" name="Line 67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0" name="Line 6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1" name="Line 67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2" name="Line 69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3" name="Line 67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4" name="Line 69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5" name="Line 67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6" name="Line 6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7" name="Line 67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8" name="Line 69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9" name="Line 67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0" name="Line 6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1" name="Line 67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2" name="Line 69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3" name="Line 67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4" name="Line 69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5" name="Line 67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6" name="Line 69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7" name="Line 67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8" name="Line 69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15</xdr:row>
      <xdr:rowOff>1552575</xdr:rowOff>
    </xdr:from>
    <xdr:to>
      <xdr:col>44</xdr:col>
      <xdr:colOff>38100</xdr:colOff>
      <xdr:row>15</xdr:row>
      <xdr:rowOff>1695450</xdr:rowOff>
    </xdr:to>
    <xdr:sp macro="" textlink="">
      <xdr:nvSpPr>
        <xdr:cNvPr id="12679" name="Text Box 1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196274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680" name="Text Box 20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681" name="Text Box 2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15</xdr:row>
      <xdr:rowOff>1552575</xdr:rowOff>
    </xdr:from>
    <xdr:to>
      <xdr:col>46</xdr:col>
      <xdr:colOff>304800</xdr:colOff>
      <xdr:row>15</xdr:row>
      <xdr:rowOff>1695450</xdr:rowOff>
    </xdr:to>
    <xdr:sp macro="" textlink="">
      <xdr:nvSpPr>
        <xdr:cNvPr id="12682" name="Text Box 22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307907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19050</xdr:colOff>
      <xdr:row>15</xdr:row>
      <xdr:rowOff>1695450</xdr:rowOff>
    </xdr:to>
    <xdr:sp macro="" textlink="">
      <xdr:nvSpPr>
        <xdr:cNvPr id="12683" name="Text Box 23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342578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15</xdr:row>
      <xdr:rowOff>1552575</xdr:rowOff>
    </xdr:from>
    <xdr:to>
      <xdr:col>48</xdr:col>
      <xdr:colOff>304800</xdr:colOff>
      <xdr:row>15</xdr:row>
      <xdr:rowOff>1695450</xdr:rowOff>
    </xdr:to>
    <xdr:sp macro="" textlink="">
      <xdr:nvSpPr>
        <xdr:cNvPr id="12684" name="Text Box 24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38105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685" name="Text Box 27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686" name="Text Box 35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687" name="Text Box 36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15</xdr:row>
      <xdr:rowOff>1552575</xdr:rowOff>
    </xdr:from>
    <xdr:to>
      <xdr:col>47</xdr:col>
      <xdr:colOff>0</xdr:colOff>
      <xdr:row>15</xdr:row>
      <xdr:rowOff>1695450</xdr:rowOff>
    </xdr:to>
    <xdr:sp macro="" textlink="">
      <xdr:nvSpPr>
        <xdr:cNvPr id="12688" name="Text Box 37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308860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38100</xdr:colOff>
      <xdr:row>15</xdr:row>
      <xdr:rowOff>1695450</xdr:rowOff>
    </xdr:to>
    <xdr:sp macro="" textlink="">
      <xdr:nvSpPr>
        <xdr:cNvPr id="12689" name="Text Box 38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342578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15</xdr:row>
      <xdr:rowOff>1552575</xdr:rowOff>
    </xdr:from>
    <xdr:to>
      <xdr:col>48</xdr:col>
      <xdr:colOff>333375</xdr:colOff>
      <xdr:row>15</xdr:row>
      <xdr:rowOff>1695450</xdr:rowOff>
    </xdr:to>
    <xdr:sp macro="" textlink="">
      <xdr:nvSpPr>
        <xdr:cNvPr id="12690" name="Text Box 3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3839170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691" name="Text Box 40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15</xdr:row>
      <xdr:rowOff>1552575</xdr:rowOff>
    </xdr:from>
    <xdr:to>
      <xdr:col>45</xdr:col>
      <xdr:colOff>0</xdr:colOff>
      <xdr:row>15</xdr:row>
      <xdr:rowOff>1695450</xdr:rowOff>
    </xdr:to>
    <xdr:sp macro="" textlink="">
      <xdr:nvSpPr>
        <xdr:cNvPr id="12692" name="Text Box 42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235708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28575</xdr:colOff>
      <xdr:row>15</xdr:row>
      <xdr:rowOff>1695450</xdr:rowOff>
    </xdr:to>
    <xdr:sp macro="" textlink="">
      <xdr:nvSpPr>
        <xdr:cNvPr id="12693" name="Text Box 43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15</xdr:row>
      <xdr:rowOff>1552575</xdr:rowOff>
    </xdr:from>
    <xdr:to>
      <xdr:col>49</xdr:col>
      <xdr:colOff>361950</xdr:colOff>
      <xdr:row>15</xdr:row>
      <xdr:rowOff>1695450</xdr:rowOff>
    </xdr:to>
    <xdr:sp macro="" textlink="">
      <xdr:nvSpPr>
        <xdr:cNvPr id="12694" name="Text Box 62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4185880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15</xdr:row>
      <xdr:rowOff>1552575</xdr:rowOff>
    </xdr:from>
    <xdr:to>
      <xdr:col>50</xdr:col>
      <xdr:colOff>342900</xdr:colOff>
      <xdr:row>15</xdr:row>
      <xdr:rowOff>1695450</xdr:rowOff>
    </xdr:to>
    <xdr:sp macro="" textlink="">
      <xdr:nvSpPr>
        <xdr:cNvPr id="12695" name="Text Box 63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46487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15</xdr:row>
      <xdr:rowOff>1524000</xdr:rowOff>
    </xdr:from>
    <xdr:to>
      <xdr:col>44</xdr:col>
      <xdr:colOff>0</xdr:colOff>
      <xdr:row>15</xdr:row>
      <xdr:rowOff>1857375</xdr:rowOff>
    </xdr:to>
    <xdr:sp macro="" textlink="">
      <xdr:nvSpPr>
        <xdr:cNvPr id="12696" name="Line 64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ShapeType="1"/>
        </xdr:cNvSpPr>
      </xdr:nvSpPr>
      <xdr:spPr bwMode="auto">
        <a:xfrm flipV="1">
          <a:off x="2231898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15</xdr:row>
      <xdr:rowOff>1524000</xdr:rowOff>
    </xdr:from>
    <xdr:to>
      <xdr:col>46</xdr:col>
      <xdr:colOff>0</xdr:colOff>
      <xdr:row>15</xdr:row>
      <xdr:rowOff>1857375</xdr:rowOff>
    </xdr:to>
    <xdr:sp macro="" textlink="">
      <xdr:nvSpPr>
        <xdr:cNvPr id="12697" name="Line 65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ShapeType="1"/>
        </xdr:cNvSpPr>
      </xdr:nvSpPr>
      <xdr:spPr bwMode="auto">
        <a:xfrm flipV="1">
          <a:off x="2305050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698" name="Line 67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15</xdr:row>
      <xdr:rowOff>1533525</xdr:rowOff>
    </xdr:from>
    <xdr:to>
      <xdr:col>50</xdr:col>
      <xdr:colOff>0</xdr:colOff>
      <xdr:row>16</xdr:row>
      <xdr:rowOff>0</xdr:rowOff>
    </xdr:to>
    <xdr:sp macro="" textlink="">
      <xdr:nvSpPr>
        <xdr:cNvPr id="12699" name="Line 68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ShapeType="1"/>
        </xdr:cNvSpPr>
      </xdr:nvSpPr>
      <xdr:spPr bwMode="auto">
        <a:xfrm flipV="1">
          <a:off x="24582120" y="86887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0" name="Line 67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1" name="Line 67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2" name="Line 67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3" name="Line 67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4" name="Line 67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5" name="Line 67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6" name="Line 67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7" name="Line 67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8" name="Line 67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9" name="Line 67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10" name="Line 67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15</xdr:row>
      <xdr:rowOff>1552575</xdr:rowOff>
    </xdr:from>
    <xdr:to>
      <xdr:col>44</xdr:col>
      <xdr:colOff>38100</xdr:colOff>
      <xdr:row>15</xdr:row>
      <xdr:rowOff>1695450</xdr:rowOff>
    </xdr:to>
    <xdr:sp macro="" textlink="">
      <xdr:nvSpPr>
        <xdr:cNvPr id="12711" name="Text Box 19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196274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12" name="Text Box 20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13" name="Text Box 21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15</xdr:row>
      <xdr:rowOff>1552575</xdr:rowOff>
    </xdr:from>
    <xdr:to>
      <xdr:col>46</xdr:col>
      <xdr:colOff>304800</xdr:colOff>
      <xdr:row>15</xdr:row>
      <xdr:rowOff>1695450</xdr:rowOff>
    </xdr:to>
    <xdr:sp macro="" textlink="">
      <xdr:nvSpPr>
        <xdr:cNvPr id="12714" name="Text Box 22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307907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19050</xdr:colOff>
      <xdr:row>15</xdr:row>
      <xdr:rowOff>1695450</xdr:rowOff>
    </xdr:to>
    <xdr:sp macro="" textlink="">
      <xdr:nvSpPr>
        <xdr:cNvPr id="12715" name="Text Box 23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342578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15</xdr:row>
      <xdr:rowOff>1552575</xdr:rowOff>
    </xdr:from>
    <xdr:to>
      <xdr:col>48</xdr:col>
      <xdr:colOff>304800</xdr:colOff>
      <xdr:row>15</xdr:row>
      <xdr:rowOff>1695450</xdr:rowOff>
    </xdr:to>
    <xdr:sp macro="" textlink="">
      <xdr:nvSpPr>
        <xdr:cNvPr id="12716" name="Text Box 24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38105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17" name="Text Box 27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51</xdr:col>
      <xdr:colOff>333375</xdr:colOff>
      <xdr:row>15</xdr:row>
      <xdr:rowOff>1695450</xdr:rowOff>
    </xdr:to>
    <xdr:sp macro="" textlink="">
      <xdr:nvSpPr>
        <xdr:cNvPr id="12718" name="Text Box 29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49574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15</xdr:row>
      <xdr:rowOff>1552575</xdr:rowOff>
    </xdr:from>
    <xdr:to>
      <xdr:col>52</xdr:col>
      <xdr:colOff>342900</xdr:colOff>
      <xdr:row>15</xdr:row>
      <xdr:rowOff>1695450</xdr:rowOff>
    </xdr:to>
    <xdr:sp macro="" textlink="">
      <xdr:nvSpPr>
        <xdr:cNvPr id="12719" name="Text Box 30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538031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15</xdr:row>
      <xdr:rowOff>1543050</xdr:rowOff>
    </xdr:from>
    <xdr:to>
      <xdr:col>54</xdr:col>
      <xdr:colOff>0</xdr:colOff>
      <xdr:row>15</xdr:row>
      <xdr:rowOff>1685925</xdr:rowOff>
    </xdr:to>
    <xdr:sp macro="" textlink="">
      <xdr:nvSpPr>
        <xdr:cNvPr id="12720" name="Text Box 33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5727025" y="86829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21" name="Text Box 35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22" name="Text Box 3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15</xdr:row>
      <xdr:rowOff>1552575</xdr:rowOff>
    </xdr:from>
    <xdr:to>
      <xdr:col>47</xdr:col>
      <xdr:colOff>0</xdr:colOff>
      <xdr:row>15</xdr:row>
      <xdr:rowOff>1695450</xdr:rowOff>
    </xdr:to>
    <xdr:sp macro="" textlink="">
      <xdr:nvSpPr>
        <xdr:cNvPr id="12723" name="Text Box 37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308860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38100</xdr:colOff>
      <xdr:row>15</xdr:row>
      <xdr:rowOff>1695450</xdr:rowOff>
    </xdr:to>
    <xdr:sp macro="" textlink="">
      <xdr:nvSpPr>
        <xdr:cNvPr id="12724" name="Text Box 38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342578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15</xdr:row>
      <xdr:rowOff>1552575</xdr:rowOff>
    </xdr:from>
    <xdr:to>
      <xdr:col>48</xdr:col>
      <xdr:colOff>333375</xdr:colOff>
      <xdr:row>15</xdr:row>
      <xdr:rowOff>1695450</xdr:rowOff>
    </xdr:to>
    <xdr:sp macro="" textlink="">
      <xdr:nvSpPr>
        <xdr:cNvPr id="12725" name="Text Box 3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3839170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26" name="Text Box 40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15</xdr:row>
      <xdr:rowOff>1552575</xdr:rowOff>
    </xdr:from>
    <xdr:to>
      <xdr:col>45</xdr:col>
      <xdr:colOff>0</xdr:colOff>
      <xdr:row>15</xdr:row>
      <xdr:rowOff>1695450</xdr:rowOff>
    </xdr:to>
    <xdr:sp macro="" textlink="">
      <xdr:nvSpPr>
        <xdr:cNvPr id="12727" name="Text Box 42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235708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28575</xdr:colOff>
      <xdr:row>15</xdr:row>
      <xdr:rowOff>1695450</xdr:rowOff>
    </xdr:to>
    <xdr:sp macro="" textlink="">
      <xdr:nvSpPr>
        <xdr:cNvPr id="12728" name="Text Box 43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52</xdr:col>
      <xdr:colOff>57150</xdr:colOff>
      <xdr:row>15</xdr:row>
      <xdr:rowOff>1695450</xdr:rowOff>
    </xdr:to>
    <xdr:sp macro="" textlink="">
      <xdr:nvSpPr>
        <xdr:cNvPr id="12729" name="Text Box 61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4957405" y="86848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15</xdr:row>
      <xdr:rowOff>1552575</xdr:rowOff>
    </xdr:from>
    <xdr:to>
      <xdr:col>49</xdr:col>
      <xdr:colOff>361950</xdr:colOff>
      <xdr:row>15</xdr:row>
      <xdr:rowOff>1695450</xdr:rowOff>
    </xdr:to>
    <xdr:sp macro="" textlink="">
      <xdr:nvSpPr>
        <xdr:cNvPr id="12730" name="Text Box 62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4185880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15</xdr:row>
      <xdr:rowOff>1552575</xdr:rowOff>
    </xdr:from>
    <xdr:to>
      <xdr:col>50</xdr:col>
      <xdr:colOff>342900</xdr:colOff>
      <xdr:row>15</xdr:row>
      <xdr:rowOff>1695450</xdr:rowOff>
    </xdr:to>
    <xdr:sp macro="" textlink="">
      <xdr:nvSpPr>
        <xdr:cNvPr id="12731" name="Text Box 63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46487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15</xdr:row>
      <xdr:rowOff>1524000</xdr:rowOff>
    </xdr:from>
    <xdr:to>
      <xdr:col>44</xdr:col>
      <xdr:colOff>0</xdr:colOff>
      <xdr:row>15</xdr:row>
      <xdr:rowOff>1857375</xdr:rowOff>
    </xdr:to>
    <xdr:sp macro="" textlink="">
      <xdr:nvSpPr>
        <xdr:cNvPr id="12732" name="Line 64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ShapeType="1"/>
        </xdr:cNvSpPr>
      </xdr:nvSpPr>
      <xdr:spPr bwMode="auto">
        <a:xfrm flipV="1">
          <a:off x="2231898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15</xdr:row>
      <xdr:rowOff>1524000</xdr:rowOff>
    </xdr:from>
    <xdr:to>
      <xdr:col>46</xdr:col>
      <xdr:colOff>0</xdr:colOff>
      <xdr:row>15</xdr:row>
      <xdr:rowOff>1857375</xdr:rowOff>
    </xdr:to>
    <xdr:sp macro="" textlink="">
      <xdr:nvSpPr>
        <xdr:cNvPr id="12733" name="Line 65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ShapeType="1"/>
        </xdr:cNvSpPr>
      </xdr:nvSpPr>
      <xdr:spPr bwMode="auto">
        <a:xfrm flipV="1">
          <a:off x="2305050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34" name="Line 67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15</xdr:row>
      <xdr:rowOff>1533525</xdr:rowOff>
    </xdr:from>
    <xdr:to>
      <xdr:col>50</xdr:col>
      <xdr:colOff>0</xdr:colOff>
      <xdr:row>16</xdr:row>
      <xdr:rowOff>0</xdr:rowOff>
    </xdr:to>
    <xdr:sp macro="" textlink="">
      <xdr:nvSpPr>
        <xdr:cNvPr id="12735" name="Line 68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ShapeType="1"/>
        </xdr:cNvSpPr>
      </xdr:nvSpPr>
      <xdr:spPr bwMode="auto">
        <a:xfrm flipV="1">
          <a:off x="24582120" y="86887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36" name="Line 69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37" name="Line 67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38" name="Line 69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39" name="Line 67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0" name="Line 6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1" name="Line 67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2" name="Line 6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3" name="Line 67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4" name="Line 69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5" name="Line 67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6" name="Line 69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7" name="Line 67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8" name="Line 69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9" name="Line 67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0" name="Line 6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1" name="Line 67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2" name="Line 69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3" name="Line 67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4" name="Line 69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5" name="Line 67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6" name="Line 69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7" name="Line 67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8" name="Line 69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15</xdr:row>
      <xdr:rowOff>1552575</xdr:rowOff>
    </xdr:from>
    <xdr:to>
      <xdr:col>44</xdr:col>
      <xdr:colOff>38100</xdr:colOff>
      <xdr:row>15</xdr:row>
      <xdr:rowOff>1695450</xdr:rowOff>
    </xdr:to>
    <xdr:sp macro="" textlink="">
      <xdr:nvSpPr>
        <xdr:cNvPr id="12759" name="Text Box 19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196274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60" name="Text Box 20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61" name="Text Box 21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15</xdr:row>
      <xdr:rowOff>1552575</xdr:rowOff>
    </xdr:from>
    <xdr:to>
      <xdr:col>46</xdr:col>
      <xdr:colOff>304800</xdr:colOff>
      <xdr:row>15</xdr:row>
      <xdr:rowOff>1695450</xdr:rowOff>
    </xdr:to>
    <xdr:sp macro="" textlink="">
      <xdr:nvSpPr>
        <xdr:cNvPr id="12762" name="Text Box 22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307907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19050</xdr:colOff>
      <xdr:row>15</xdr:row>
      <xdr:rowOff>1695450</xdr:rowOff>
    </xdr:to>
    <xdr:sp macro="" textlink="">
      <xdr:nvSpPr>
        <xdr:cNvPr id="12763" name="Text Box 23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342578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15</xdr:row>
      <xdr:rowOff>1552575</xdr:rowOff>
    </xdr:from>
    <xdr:to>
      <xdr:col>48</xdr:col>
      <xdr:colOff>304800</xdr:colOff>
      <xdr:row>15</xdr:row>
      <xdr:rowOff>1695450</xdr:rowOff>
    </xdr:to>
    <xdr:sp macro="" textlink="">
      <xdr:nvSpPr>
        <xdr:cNvPr id="12764" name="Text Box 24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38105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65" name="Text Box 27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51</xdr:col>
      <xdr:colOff>333375</xdr:colOff>
      <xdr:row>15</xdr:row>
      <xdr:rowOff>1695450</xdr:rowOff>
    </xdr:to>
    <xdr:sp macro="" textlink="">
      <xdr:nvSpPr>
        <xdr:cNvPr id="12766" name="Text Box 29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49574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15</xdr:row>
      <xdr:rowOff>1552575</xdr:rowOff>
    </xdr:from>
    <xdr:to>
      <xdr:col>52</xdr:col>
      <xdr:colOff>342900</xdr:colOff>
      <xdr:row>15</xdr:row>
      <xdr:rowOff>1695450</xdr:rowOff>
    </xdr:to>
    <xdr:sp macro="" textlink="">
      <xdr:nvSpPr>
        <xdr:cNvPr id="12767" name="Text Box 30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538031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15</xdr:row>
      <xdr:rowOff>1543050</xdr:rowOff>
    </xdr:from>
    <xdr:to>
      <xdr:col>54</xdr:col>
      <xdr:colOff>0</xdr:colOff>
      <xdr:row>15</xdr:row>
      <xdr:rowOff>1685925</xdr:rowOff>
    </xdr:to>
    <xdr:sp macro="" textlink="">
      <xdr:nvSpPr>
        <xdr:cNvPr id="12768" name="Text Box 33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5727025" y="86829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69" name="Text Box 35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70" name="Text Box 36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15</xdr:row>
      <xdr:rowOff>1552575</xdr:rowOff>
    </xdr:from>
    <xdr:to>
      <xdr:col>47</xdr:col>
      <xdr:colOff>0</xdr:colOff>
      <xdr:row>15</xdr:row>
      <xdr:rowOff>1695450</xdr:rowOff>
    </xdr:to>
    <xdr:sp macro="" textlink="">
      <xdr:nvSpPr>
        <xdr:cNvPr id="12771" name="Text Box 37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308860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38100</xdr:colOff>
      <xdr:row>15</xdr:row>
      <xdr:rowOff>1695450</xdr:rowOff>
    </xdr:to>
    <xdr:sp macro="" textlink="">
      <xdr:nvSpPr>
        <xdr:cNvPr id="12772" name="Text Box 38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342578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15</xdr:row>
      <xdr:rowOff>1552575</xdr:rowOff>
    </xdr:from>
    <xdr:to>
      <xdr:col>48</xdr:col>
      <xdr:colOff>333375</xdr:colOff>
      <xdr:row>15</xdr:row>
      <xdr:rowOff>1695450</xdr:rowOff>
    </xdr:to>
    <xdr:sp macro="" textlink="">
      <xdr:nvSpPr>
        <xdr:cNvPr id="12773" name="Text Box 39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3839170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74" name="Text Box 40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15</xdr:row>
      <xdr:rowOff>1552575</xdr:rowOff>
    </xdr:from>
    <xdr:to>
      <xdr:col>45</xdr:col>
      <xdr:colOff>0</xdr:colOff>
      <xdr:row>15</xdr:row>
      <xdr:rowOff>1695450</xdr:rowOff>
    </xdr:to>
    <xdr:sp macro="" textlink="">
      <xdr:nvSpPr>
        <xdr:cNvPr id="12775" name="Text Box 42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235708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28575</xdr:colOff>
      <xdr:row>15</xdr:row>
      <xdr:rowOff>1695450</xdr:rowOff>
    </xdr:to>
    <xdr:sp macro="" textlink="">
      <xdr:nvSpPr>
        <xdr:cNvPr id="12776" name="Text Box 43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2694265" y="86848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1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l-GR" sz="800"/>
            <a:t> </a:t>
          </a: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52</xdr:col>
      <xdr:colOff>57150</xdr:colOff>
      <xdr:row>15</xdr:row>
      <xdr:rowOff>1695450</xdr:rowOff>
    </xdr:to>
    <xdr:sp macro="" textlink="">
      <xdr:nvSpPr>
        <xdr:cNvPr id="12777" name="Text Box 61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4957405" y="86848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15</xdr:row>
      <xdr:rowOff>1552575</xdr:rowOff>
    </xdr:from>
    <xdr:to>
      <xdr:col>49</xdr:col>
      <xdr:colOff>361950</xdr:colOff>
      <xdr:row>15</xdr:row>
      <xdr:rowOff>1695450</xdr:rowOff>
    </xdr:to>
    <xdr:sp macro="" textlink="">
      <xdr:nvSpPr>
        <xdr:cNvPr id="12778" name="Text Box 62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4185880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15</xdr:row>
      <xdr:rowOff>1552575</xdr:rowOff>
    </xdr:from>
    <xdr:to>
      <xdr:col>50</xdr:col>
      <xdr:colOff>342900</xdr:colOff>
      <xdr:row>15</xdr:row>
      <xdr:rowOff>1695450</xdr:rowOff>
    </xdr:to>
    <xdr:sp macro="" textlink="">
      <xdr:nvSpPr>
        <xdr:cNvPr id="12779" name="Text Box 63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46487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15</xdr:row>
      <xdr:rowOff>1524000</xdr:rowOff>
    </xdr:from>
    <xdr:to>
      <xdr:col>44</xdr:col>
      <xdr:colOff>0</xdr:colOff>
      <xdr:row>15</xdr:row>
      <xdr:rowOff>1857375</xdr:rowOff>
    </xdr:to>
    <xdr:sp macro="" textlink="">
      <xdr:nvSpPr>
        <xdr:cNvPr id="12780" name="Line 64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ShapeType="1"/>
        </xdr:cNvSpPr>
      </xdr:nvSpPr>
      <xdr:spPr bwMode="auto">
        <a:xfrm flipV="1">
          <a:off x="2231898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15</xdr:row>
      <xdr:rowOff>1524000</xdr:rowOff>
    </xdr:from>
    <xdr:to>
      <xdr:col>46</xdr:col>
      <xdr:colOff>0</xdr:colOff>
      <xdr:row>15</xdr:row>
      <xdr:rowOff>1857375</xdr:rowOff>
    </xdr:to>
    <xdr:sp macro="" textlink="">
      <xdr:nvSpPr>
        <xdr:cNvPr id="12781" name="Line 65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ShapeType="1"/>
        </xdr:cNvSpPr>
      </xdr:nvSpPr>
      <xdr:spPr bwMode="auto">
        <a:xfrm flipV="1">
          <a:off x="2305050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2" name="Line 67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15</xdr:row>
      <xdr:rowOff>1533525</xdr:rowOff>
    </xdr:from>
    <xdr:to>
      <xdr:col>50</xdr:col>
      <xdr:colOff>0</xdr:colOff>
      <xdr:row>16</xdr:row>
      <xdr:rowOff>0</xdr:rowOff>
    </xdr:to>
    <xdr:sp macro="" textlink="">
      <xdr:nvSpPr>
        <xdr:cNvPr id="12783" name="Line 68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ShapeType="1"/>
        </xdr:cNvSpPr>
      </xdr:nvSpPr>
      <xdr:spPr bwMode="auto">
        <a:xfrm flipV="1">
          <a:off x="24582120" y="86887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84" name="Line 69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5" name="Line 67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86" name="Line 69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7" name="Line 67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88" name="Line 69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9" name="Line 67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0" name="Line 6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1" name="Line 67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2" name="Line 69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3" name="Line 67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4" name="Line 6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5" name="Line 67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6" name="Line 6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7" name="Line 67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8" name="Line 69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9" name="Line 67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0" name="Line 6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801" name="Line 67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2" name="Line 69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803" name="Line 67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4" name="Line 69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805" name="Line 67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6" name="Line 69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16</xdr:row>
      <xdr:rowOff>1552575</xdr:rowOff>
    </xdr:from>
    <xdr:to>
      <xdr:col>44</xdr:col>
      <xdr:colOff>38100</xdr:colOff>
      <xdr:row>16</xdr:row>
      <xdr:rowOff>1695450</xdr:rowOff>
    </xdr:to>
    <xdr:sp macro="" textlink="">
      <xdr:nvSpPr>
        <xdr:cNvPr id="12807" name="Text Box 1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196274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08" name="Text Box 20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09" name="Text Box 21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16</xdr:row>
      <xdr:rowOff>1552575</xdr:rowOff>
    </xdr:from>
    <xdr:to>
      <xdr:col>46</xdr:col>
      <xdr:colOff>304800</xdr:colOff>
      <xdr:row>16</xdr:row>
      <xdr:rowOff>1695450</xdr:rowOff>
    </xdr:to>
    <xdr:sp macro="" textlink="">
      <xdr:nvSpPr>
        <xdr:cNvPr id="12810" name="Text Box 22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307907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19050</xdr:colOff>
      <xdr:row>16</xdr:row>
      <xdr:rowOff>1695450</xdr:rowOff>
    </xdr:to>
    <xdr:sp macro="" textlink="">
      <xdr:nvSpPr>
        <xdr:cNvPr id="12811" name="Text Box 23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16</xdr:row>
      <xdr:rowOff>1552575</xdr:rowOff>
    </xdr:from>
    <xdr:to>
      <xdr:col>48</xdr:col>
      <xdr:colOff>304800</xdr:colOff>
      <xdr:row>16</xdr:row>
      <xdr:rowOff>1695450</xdr:rowOff>
    </xdr:to>
    <xdr:sp macro="" textlink="">
      <xdr:nvSpPr>
        <xdr:cNvPr id="12812" name="Text Box 24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38105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13" name="Text Box 27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14" name="Text Box 35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15" name="Text Box 36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16</xdr:row>
      <xdr:rowOff>1552575</xdr:rowOff>
    </xdr:from>
    <xdr:to>
      <xdr:col>47</xdr:col>
      <xdr:colOff>0</xdr:colOff>
      <xdr:row>16</xdr:row>
      <xdr:rowOff>1695450</xdr:rowOff>
    </xdr:to>
    <xdr:sp macro="" textlink="">
      <xdr:nvSpPr>
        <xdr:cNvPr id="12816" name="Text Box 37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308860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38100</xdr:colOff>
      <xdr:row>16</xdr:row>
      <xdr:rowOff>1695450</xdr:rowOff>
    </xdr:to>
    <xdr:sp macro="" textlink="">
      <xdr:nvSpPr>
        <xdr:cNvPr id="12817" name="Text Box 38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16</xdr:row>
      <xdr:rowOff>1552575</xdr:rowOff>
    </xdr:from>
    <xdr:to>
      <xdr:col>48</xdr:col>
      <xdr:colOff>333375</xdr:colOff>
      <xdr:row>16</xdr:row>
      <xdr:rowOff>1695450</xdr:rowOff>
    </xdr:to>
    <xdr:sp macro="" textlink="">
      <xdr:nvSpPr>
        <xdr:cNvPr id="12818" name="Text Box 39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3839170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19" name="Text Box 40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16</xdr:row>
      <xdr:rowOff>1552575</xdr:rowOff>
    </xdr:from>
    <xdr:to>
      <xdr:col>45</xdr:col>
      <xdr:colOff>0</xdr:colOff>
      <xdr:row>16</xdr:row>
      <xdr:rowOff>1695450</xdr:rowOff>
    </xdr:to>
    <xdr:sp macro="" textlink="">
      <xdr:nvSpPr>
        <xdr:cNvPr id="12820" name="Text Box 42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235708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2821" name="Text Box 43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16</xdr:row>
      <xdr:rowOff>1552575</xdr:rowOff>
    </xdr:from>
    <xdr:to>
      <xdr:col>49</xdr:col>
      <xdr:colOff>361950</xdr:colOff>
      <xdr:row>16</xdr:row>
      <xdr:rowOff>1695450</xdr:rowOff>
    </xdr:to>
    <xdr:sp macro="" textlink="">
      <xdr:nvSpPr>
        <xdr:cNvPr id="12822" name="Text Box 62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4185880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16</xdr:row>
      <xdr:rowOff>1552575</xdr:rowOff>
    </xdr:from>
    <xdr:to>
      <xdr:col>50</xdr:col>
      <xdr:colOff>342900</xdr:colOff>
      <xdr:row>16</xdr:row>
      <xdr:rowOff>1695450</xdr:rowOff>
    </xdr:to>
    <xdr:sp macro="" textlink="">
      <xdr:nvSpPr>
        <xdr:cNvPr id="12823" name="Text Box 63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46487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16</xdr:row>
      <xdr:rowOff>1524000</xdr:rowOff>
    </xdr:from>
    <xdr:to>
      <xdr:col>44</xdr:col>
      <xdr:colOff>0</xdr:colOff>
      <xdr:row>16</xdr:row>
      <xdr:rowOff>1857375</xdr:rowOff>
    </xdr:to>
    <xdr:sp macro="" textlink="">
      <xdr:nvSpPr>
        <xdr:cNvPr id="12824" name="Line 64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ShapeType="1"/>
        </xdr:cNvSpPr>
      </xdr:nvSpPr>
      <xdr:spPr bwMode="auto">
        <a:xfrm flipV="1">
          <a:off x="2231898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16</xdr:row>
      <xdr:rowOff>1524000</xdr:rowOff>
    </xdr:from>
    <xdr:to>
      <xdr:col>46</xdr:col>
      <xdr:colOff>0</xdr:colOff>
      <xdr:row>16</xdr:row>
      <xdr:rowOff>1857375</xdr:rowOff>
    </xdr:to>
    <xdr:sp macro="" textlink="">
      <xdr:nvSpPr>
        <xdr:cNvPr id="12825" name="Line 65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ShapeType="1"/>
        </xdr:cNvSpPr>
      </xdr:nvSpPr>
      <xdr:spPr bwMode="auto">
        <a:xfrm flipV="1">
          <a:off x="2305050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26" name="Line 67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16</xdr:row>
      <xdr:rowOff>1533525</xdr:rowOff>
    </xdr:from>
    <xdr:to>
      <xdr:col>50</xdr:col>
      <xdr:colOff>0</xdr:colOff>
      <xdr:row>17</xdr:row>
      <xdr:rowOff>0</xdr:rowOff>
    </xdr:to>
    <xdr:sp macro="" textlink="">
      <xdr:nvSpPr>
        <xdr:cNvPr id="12827" name="Line 68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ShapeType="1"/>
        </xdr:cNvSpPr>
      </xdr:nvSpPr>
      <xdr:spPr bwMode="auto">
        <a:xfrm flipV="1">
          <a:off x="2458212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28" name="Line 67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29" name="Line 67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0" name="Line 67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1" name="Line 67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2" name="Line 67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3" name="Line 67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4" name="Line 67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5" name="Line 67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6" name="Line 67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7" name="Line 67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8" name="Line 67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16</xdr:row>
      <xdr:rowOff>1552575</xdr:rowOff>
    </xdr:from>
    <xdr:to>
      <xdr:col>44</xdr:col>
      <xdr:colOff>38100</xdr:colOff>
      <xdr:row>16</xdr:row>
      <xdr:rowOff>1695450</xdr:rowOff>
    </xdr:to>
    <xdr:sp macro="" textlink="">
      <xdr:nvSpPr>
        <xdr:cNvPr id="12839" name="Text Box 19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196274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40" name="Text Box 20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41" name="Text Box 21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16</xdr:row>
      <xdr:rowOff>1552575</xdr:rowOff>
    </xdr:from>
    <xdr:to>
      <xdr:col>46</xdr:col>
      <xdr:colOff>304800</xdr:colOff>
      <xdr:row>16</xdr:row>
      <xdr:rowOff>1695450</xdr:rowOff>
    </xdr:to>
    <xdr:sp macro="" textlink="">
      <xdr:nvSpPr>
        <xdr:cNvPr id="12842" name="Text Box 22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307907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19050</xdr:colOff>
      <xdr:row>16</xdr:row>
      <xdr:rowOff>1695450</xdr:rowOff>
    </xdr:to>
    <xdr:sp macro="" textlink="">
      <xdr:nvSpPr>
        <xdr:cNvPr id="12843" name="Text Box 23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16</xdr:row>
      <xdr:rowOff>1552575</xdr:rowOff>
    </xdr:from>
    <xdr:to>
      <xdr:col>48</xdr:col>
      <xdr:colOff>304800</xdr:colOff>
      <xdr:row>16</xdr:row>
      <xdr:rowOff>1695450</xdr:rowOff>
    </xdr:to>
    <xdr:sp macro="" textlink="">
      <xdr:nvSpPr>
        <xdr:cNvPr id="12844" name="Text Box 24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38105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45" name="Text Box 27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51</xdr:col>
      <xdr:colOff>333375</xdr:colOff>
      <xdr:row>16</xdr:row>
      <xdr:rowOff>1695450</xdr:rowOff>
    </xdr:to>
    <xdr:sp macro="" textlink="">
      <xdr:nvSpPr>
        <xdr:cNvPr id="12846" name="Text Box 29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49574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16</xdr:row>
      <xdr:rowOff>1552575</xdr:rowOff>
    </xdr:from>
    <xdr:to>
      <xdr:col>52</xdr:col>
      <xdr:colOff>342900</xdr:colOff>
      <xdr:row>16</xdr:row>
      <xdr:rowOff>1695450</xdr:rowOff>
    </xdr:to>
    <xdr:sp macro="" textlink="">
      <xdr:nvSpPr>
        <xdr:cNvPr id="12847" name="Text Box 30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538031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16</xdr:row>
      <xdr:rowOff>1543050</xdr:rowOff>
    </xdr:from>
    <xdr:to>
      <xdr:col>54</xdr:col>
      <xdr:colOff>0</xdr:colOff>
      <xdr:row>16</xdr:row>
      <xdr:rowOff>1685925</xdr:rowOff>
    </xdr:to>
    <xdr:sp macro="" textlink="">
      <xdr:nvSpPr>
        <xdr:cNvPr id="12848" name="Text Box 33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5727025" y="91859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49" name="Text Box 35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50" name="Text Box 36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16</xdr:row>
      <xdr:rowOff>1552575</xdr:rowOff>
    </xdr:from>
    <xdr:to>
      <xdr:col>47</xdr:col>
      <xdr:colOff>0</xdr:colOff>
      <xdr:row>16</xdr:row>
      <xdr:rowOff>1695450</xdr:rowOff>
    </xdr:to>
    <xdr:sp macro="" textlink="">
      <xdr:nvSpPr>
        <xdr:cNvPr id="12851" name="Text Box 37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308860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38100</xdr:colOff>
      <xdr:row>16</xdr:row>
      <xdr:rowOff>1695450</xdr:rowOff>
    </xdr:to>
    <xdr:sp macro="" textlink="">
      <xdr:nvSpPr>
        <xdr:cNvPr id="12852" name="Text Box 38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16</xdr:row>
      <xdr:rowOff>1552575</xdr:rowOff>
    </xdr:from>
    <xdr:to>
      <xdr:col>48</xdr:col>
      <xdr:colOff>333375</xdr:colOff>
      <xdr:row>16</xdr:row>
      <xdr:rowOff>1695450</xdr:rowOff>
    </xdr:to>
    <xdr:sp macro="" textlink="">
      <xdr:nvSpPr>
        <xdr:cNvPr id="12853" name="Text Box 39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3839170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54" name="Text Box 40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16</xdr:row>
      <xdr:rowOff>1552575</xdr:rowOff>
    </xdr:from>
    <xdr:to>
      <xdr:col>45</xdr:col>
      <xdr:colOff>0</xdr:colOff>
      <xdr:row>16</xdr:row>
      <xdr:rowOff>1695450</xdr:rowOff>
    </xdr:to>
    <xdr:sp macro="" textlink="">
      <xdr:nvSpPr>
        <xdr:cNvPr id="12855" name="Text Box 42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235708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2856" name="Text Box 43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52</xdr:col>
      <xdr:colOff>57150</xdr:colOff>
      <xdr:row>16</xdr:row>
      <xdr:rowOff>1695450</xdr:rowOff>
    </xdr:to>
    <xdr:sp macro="" textlink="">
      <xdr:nvSpPr>
        <xdr:cNvPr id="12857" name="Text Box 61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495740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16</xdr:row>
      <xdr:rowOff>1552575</xdr:rowOff>
    </xdr:from>
    <xdr:to>
      <xdr:col>49</xdr:col>
      <xdr:colOff>361950</xdr:colOff>
      <xdr:row>16</xdr:row>
      <xdr:rowOff>1695450</xdr:rowOff>
    </xdr:to>
    <xdr:sp macro="" textlink="">
      <xdr:nvSpPr>
        <xdr:cNvPr id="12858" name="Text Box 62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4185880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16</xdr:row>
      <xdr:rowOff>1552575</xdr:rowOff>
    </xdr:from>
    <xdr:to>
      <xdr:col>50</xdr:col>
      <xdr:colOff>342900</xdr:colOff>
      <xdr:row>16</xdr:row>
      <xdr:rowOff>1695450</xdr:rowOff>
    </xdr:to>
    <xdr:sp macro="" textlink="">
      <xdr:nvSpPr>
        <xdr:cNvPr id="12859" name="Text Box 63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46487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16</xdr:row>
      <xdr:rowOff>1524000</xdr:rowOff>
    </xdr:from>
    <xdr:to>
      <xdr:col>44</xdr:col>
      <xdr:colOff>0</xdr:colOff>
      <xdr:row>16</xdr:row>
      <xdr:rowOff>1857375</xdr:rowOff>
    </xdr:to>
    <xdr:sp macro="" textlink="">
      <xdr:nvSpPr>
        <xdr:cNvPr id="12860" name="Line 64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ShapeType="1"/>
        </xdr:cNvSpPr>
      </xdr:nvSpPr>
      <xdr:spPr bwMode="auto">
        <a:xfrm flipV="1">
          <a:off x="2231898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16</xdr:row>
      <xdr:rowOff>1524000</xdr:rowOff>
    </xdr:from>
    <xdr:to>
      <xdr:col>46</xdr:col>
      <xdr:colOff>0</xdr:colOff>
      <xdr:row>16</xdr:row>
      <xdr:rowOff>1857375</xdr:rowOff>
    </xdr:to>
    <xdr:sp macro="" textlink="">
      <xdr:nvSpPr>
        <xdr:cNvPr id="12861" name="Line 65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ShapeType="1"/>
        </xdr:cNvSpPr>
      </xdr:nvSpPr>
      <xdr:spPr bwMode="auto">
        <a:xfrm flipV="1">
          <a:off x="2305050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2" name="Line 67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16</xdr:row>
      <xdr:rowOff>1533525</xdr:rowOff>
    </xdr:from>
    <xdr:to>
      <xdr:col>50</xdr:col>
      <xdr:colOff>0</xdr:colOff>
      <xdr:row>17</xdr:row>
      <xdr:rowOff>0</xdr:rowOff>
    </xdr:to>
    <xdr:sp macro="" textlink="">
      <xdr:nvSpPr>
        <xdr:cNvPr id="12863" name="Line 68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ShapeType="1"/>
        </xdr:cNvSpPr>
      </xdr:nvSpPr>
      <xdr:spPr bwMode="auto">
        <a:xfrm flipV="1">
          <a:off x="2458212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64" name="Line 6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5" name="Line 67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66" name="Line 69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7" name="Line 67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68" name="Line 69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9" name="Line 67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0" name="Line 6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1" name="Line 67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2" name="Line 69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3" name="Line 67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4" name="Line 6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5" name="Line 67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6" name="Line 69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7" name="Line 67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8" name="Line 69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9" name="Line 67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0" name="Line 6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81" name="Line 67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2" name="Line 69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83" name="Line 67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4" name="Line 6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85" name="Line 67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6" name="Line 69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16</xdr:row>
      <xdr:rowOff>1552575</xdr:rowOff>
    </xdr:from>
    <xdr:to>
      <xdr:col>44</xdr:col>
      <xdr:colOff>38100</xdr:colOff>
      <xdr:row>16</xdr:row>
      <xdr:rowOff>1695450</xdr:rowOff>
    </xdr:to>
    <xdr:sp macro="" textlink="">
      <xdr:nvSpPr>
        <xdr:cNvPr id="12887" name="Text Box 19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196274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88" name="Text Box 20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89" name="Text Box 21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16</xdr:row>
      <xdr:rowOff>1552575</xdr:rowOff>
    </xdr:from>
    <xdr:to>
      <xdr:col>46</xdr:col>
      <xdr:colOff>304800</xdr:colOff>
      <xdr:row>16</xdr:row>
      <xdr:rowOff>1695450</xdr:rowOff>
    </xdr:to>
    <xdr:sp macro="" textlink="">
      <xdr:nvSpPr>
        <xdr:cNvPr id="12890" name="Text Box 22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307907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19050</xdr:colOff>
      <xdr:row>16</xdr:row>
      <xdr:rowOff>1695450</xdr:rowOff>
    </xdr:to>
    <xdr:sp macro="" textlink="">
      <xdr:nvSpPr>
        <xdr:cNvPr id="12891" name="Text Box 23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16</xdr:row>
      <xdr:rowOff>1552575</xdr:rowOff>
    </xdr:from>
    <xdr:to>
      <xdr:col>48</xdr:col>
      <xdr:colOff>304800</xdr:colOff>
      <xdr:row>16</xdr:row>
      <xdr:rowOff>1695450</xdr:rowOff>
    </xdr:to>
    <xdr:sp macro="" textlink="">
      <xdr:nvSpPr>
        <xdr:cNvPr id="12892" name="Text Box 24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38105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93" name="Text Box 27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51</xdr:col>
      <xdr:colOff>333375</xdr:colOff>
      <xdr:row>16</xdr:row>
      <xdr:rowOff>1695450</xdr:rowOff>
    </xdr:to>
    <xdr:sp macro="" textlink="">
      <xdr:nvSpPr>
        <xdr:cNvPr id="12894" name="Text Box 2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49574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16</xdr:row>
      <xdr:rowOff>1552575</xdr:rowOff>
    </xdr:from>
    <xdr:to>
      <xdr:col>52</xdr:col>
      <xdr:colOff>342900</xdr:colOff>
      <xdr:row>16</xdr:row>
      <xdr:rowOff>1695450</xdr:rowOff>
    </xdr:to>
    <xdr:sp macro="" textlink="">
      <xdr:nvSpPr>
        <xdr:cNvPr id="12895" name="Text Box 30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538031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16</xdr:row>
      <xdr:rowOff>1543050</xdr:rowOff>
    </xdr:from>
    <xdr:to>
      <xdr:col>54</xdr:col>
      <xdr:colOff>0</xdr:colOff>
      <xdr:row>16</xdr:row>
      <xdr:rowOff>1685925</xdr:rowOff>
    </xdr:to>
    <xdr:sp macro="" textlink="">
      <xdr:nvSpPr>
        <xdr:cNvPr id="12896" name="Text Box 33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5727025" y="91859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97" name="Text Box 35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98" name="Text Box 36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16</xdr:row>
      <xdr:rowOff>1552575</xdr:rowOff>
    </xdr:from>
    <xdr:to>
      <xdr:col>47</xdr:col>
      <xdr:colOff>0</xdr:colOff>
      <xdr:row>16</xdr:row>
      <xdr:rowOff>1695450</xdr:rowOff>
    </xdr:to>
    <xdr:sp macro="" textlink="">
      <xdr:nvSpPr>
        <xdr:cNvPr id="12899" name="Text Box 37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308860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38100</xdr:colOff>
      <xdr:row>16</xdr:row>
      <xdr:rowOff>1695450</xdr:rowOff>
    </xdr:to>
    <xdr:sp macro="" textlink="">
      <xdr:nvSpPr>
        <xdr:cNvPr id="12900" name="Text Box 38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16</xdr:row>
      <xdr:rowOff>1552575</xdr:rowOff>
    </xdr:from>
    <xdr:to>
      <xdr:col>48</xdr:col>
      <xdr:colOff>333375</xdr:colOff>
      <xdr:row>16</xdr:row>
      <xdr:rowOff>1695450</xdr:rowOff>
    </xdr:to>
    <xdr:sp macro="" textlink="">
      <xdr:nvSpPr>
        <xdr:cNvPr id="12901" name="Text Box 39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3839170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902" name="Text Box 40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16</xdr:row>
      <xdr:rowOff>1552575</xdr:rowOff>
    </xdr:from>
    <xdr:to>
      <xdr:col>45</xdr:col>
      <xdr:colOff>0</xdr:colOff>
      <xdr:row>16</xdr:row>
      <xdr:rowOff>1695450</xdr:rowOff>
    </xdr:to>
    <xdr:sp macro="" textlink="">
      <xdr:nvSpPr>
        <xdr:cNvPr id="12903" name="Text Box 42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235708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2904" name="Text Box 43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52</xdr:col>
      <xdr:colOff>57150</xdr:colOff>
      <xdr:row>16</xdr:row>
      <xdr:rowOff>1695450</xdr:rowOff>
    </xdr:to>
    <xdr:sp macro="" textlink="">
      <xdr:nvSpPr>
        <xdr:cNvPr id="12905" name="Text Box 61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495740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16</xdr:row>
      <xdr:rowOff>1552575</xdr:rowOff>
    </xdr:from>
    <xdr:to>
      <xdr:col>49</xdr:col>
      <xdr:colOff>361950</xdr:colOff>
      <xdr:row>16</xdr:row>
      <xdr:rowOff>1695450</xdr:rowOff>
    </xdr:to>
    <xdr:sp macro="" textlink="">
      <xdr:nvSpPr>
        <xdr:cNvPr id="12906" name="Text Box 62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4185880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16</xdr:row>
      <xdr:rowOff>1552575</xdr:rowOff>
    </xdr:from>
    <xdr:to>
      <xdr:col>50</xdr:col>
      <xdr:colOff>342900</xdr:colOff>
      <xdr:row>16</xdr:row>
      <xdr:rowOff>1695450</xdr:rowOff>
    </xdr:to>
    <xdr:sp macro="" textlink="">
      <xdr:nvSpPr>
        <xdr:cNvPr id="12907" name="Text Box 63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46487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16</xdr:row>
      <xdr:rowOff>1524000</xdr:rowOff>
    </xdr:from>
    <xdr:to>
      <xdr:col>44</xdr:col>
      <xdr:colOff>0</xdr:colOff>
      <xdr:row>16</xdr:row>
      <xdr:rowOff>1857375</xdr:rowOff>
    </xdr:to>
    <xdr:sp macro="" textlink="">
      <xdr:nvSpPr>
        <xdr:cNvPr id="12908" name="Line 64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ShapeType="1"/>
        </xdr:cNvSpPr>
      </xdr:nvSpPr>
      <xdr:spPr bwMode="auto">
        <a:xfrm flipV="1">
          <a:off x="2231898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16</xdr:row>
      <xdr:rowOff>1524000</xdr:rowOff>
    </xdr:from>
    <xdr:to>
      <xdr:col>46</xdr:col>
      <xdr:colOff>0</xdr:colOff>
      <xdr:row>16</xdr:row>
      <xdr:rowOff>1857375</xdr:rowOff>
    </xdr:to>
    <xdr:sp macro="" textlink="">
      <xdr:nvSpPr>
        <xdr:cNvPr id="12909" name="Line 65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ShapeType="1"/>
        </xdr:cNvSpPr>
      </xdr:nvSpPr>
      <xdr:spPr bwMode="auto">
        <a:xfrm flipV="1">
          <a:off x="2305050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0" name="Line 67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16</xdr:row>
      <xdr:rowOff>1533525</xdr:rowOff>
    </xdr:from>
    <xdr:to>
      <xdr:col>50</xdr:col>
      <xdr:colOff>0</xdr:colOff>
      <xdr:row>17</xdr:row>
      <xdr:rowOff>0</xdr:rowOff>
    </xdr:to>
    <xdr:sp macro="" textlink="">
      <xdr:nvSpPr>
        <xdr:cNvPr id="12911" name="Line 68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ShapeType="1"/>
        </xdr:cNvSpPr>
      </xdr:nvSpPr>
      <xdr:spPr bwMode="auto">
        <a:xfrm flipV="1">
          <a:off x="2458212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2" name="Line 69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3" name="Line 67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4" name="Line 69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5" name="Line 67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6" name="Line 69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7" name="Line 67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8" name="Line 6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9" name="Line 67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0" name="Line 6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1" name="Line 67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2" name="Line 6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3" name="Line 67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4" name="Line 69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5" name="Line 67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6" name="Line 6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7" name="Line 67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8" name="Line 6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9" name="Line 67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30" name="Line 6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31" name="Line 67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32" name="Line 69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33" name="Line 67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34" name="Line 69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17</xdr:row>
      <xdr:rowOff>1552575</xdr:rowOff>
    </xdr:from>
    <xdr:to>
      <xdr:col>44</xdr:col>
      <xdr:colOff>38100</xdr:colOff>
      <xdr:row>17</xdr:row>
      <xdr:rowOff>1695450</xdr:rowOff>
    </xdr:to>
    <xdr:sp macro="" textlink="">
      <xdr:nvSpPr>
        <xdr:cNvPr id="12935" name="Text Box 1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196274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36" name="Text Box 20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37" name="Text Box 21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17</xdr:row>
      <xdr:rowOff>1552575</xdr:rowOff>
    </xdr:from>
    <xdr:to>
      <xdr:col>46</xdr:col>
      <xdr:colOff>304800</xdr:colOff>
      <xdr:row>17</xdr:row>
      <xdr:rowOff>1695450</xdr:rowOff>
    </xdr:to>
    <xdr:sp macro="" textlink="">
      <xdr:nvSpPr>
        <xdr:cNvPr id="12938" name="Text Box 22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307907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19050</xdr:colOff>
      <xdr:row>17</xdr:row>
      <xdr:rowOff>1695450</xdr:rowOff>
    </xdr:to>
    <xdr:sp macro="" textlink="">
      <xdr:nvSpPr>
        <xdr:cNvPr id="12939" name="Text Box 23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342578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17</xdr:row>
      <xdr:rowOff>1552575</xdr:rowOff>
    </xdr:from>
    <xdr:to>
      <xdr:col>48</xdr:col>
      <xdr:colOff>304800</xdr:colOff>
      <xdr:row>17</xdr:row>
      <xdr:rowOff>1695450</xdr:rowOff>
    </xdr:to>
    <xdr:sp macro="" textlink="">
      <xdr:nvSpPr>
        <xdr:cNvPr id="12940" name="Text Box 24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38105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41" name="Text Box 27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42" name="Text Box 35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43" name="Text Box 36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17</xdr:row>
      <xdr:rowOff>1552575</xdr:rowOff>
    </xdr:from>
    <xdr:to>
      <xdr:col>47</xdr:col>
      <xdr:colOff>0</xdr:colOff>
      <xdr:row>17</xdr:row>
      <xdr:rowOff>1695450</xdr:rowOff>
    </xdr:to>
    <xdr:sp macro="" textlink="">
      <xdr:nvSpPr>
        <xdr:cNvPr id="12944" name="Text Box 37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308860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38100</xdr:colOff>
      <xdr:row>17</xdr:row>
      <xdr:rowOff>1695450</xdr:rowOff>
    </xdr:to>
    <xdr:sp macro="" textlink="">
      <xdr:nvSpPr>
        <xdr:cNvPr id="12945" name="Text Box 38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342578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17</xdr:row>
      <xdr:rowOff>1552575</xdr:rowOff>
    </xdr:from>
    <xdr:to>
      <xdr:col>48</xdr:col>
      <xdr:colOff>333375</xdr:colOff>
      <xdr:row>17</xdr:row>
      <xdr:rowOff>1695450</xdr:rowOff>
    </xdr:to>
    <xdr:sp macro="" textlink="">
      <xdr:nvSpPr>
        <xdr:cNvPr id="12946" name="Text Box 3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3839170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47" name="Text Box 40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17</xdr:row>
      <xdr:rowOff>1552575</xdr:rowOff>
    </xdr:from>
    <xdr:to>
      <xdr:col>45</xdr:col>
      <xdr:colOff>0</xdr:colOff>
      <xdr:row>17</xdr:row>
      <xdr:rowOff>1695450</xdr:rowOff>
    </xdr:to>
    <xdr:sp macro="" textlink="">
      <xdr:nvSpPr>
        <xdr:cNvPr id="12948" name="Text Box 42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235708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28575</xdr:colOff>
      <xdr:row>17</xdr:row>
      <xdr:rowOff>1695450</xdr:rowOff>
    </xdr:to>
    <xdr:sp macro="" textlink="">
      <xdr:nvSpPr>
        <xdr:cNvPr id="12949" name="Text Box 43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17</xdr:row>
      <xdr:rowOff>1552575</xdr:rowOff>
    </xdr:from>
    <xdr:to>
      <xdr:col>49</xdr:col>
      <xdr:colOff>361950</xdr:colOff>
      <xdr:row>17</xdr:row>
      <xdr:rowOff>1695450</xdr:rowOff>
    </xdr:to>
    <xdr:sp macro="" textlink="">
      <xdr:nvSpPr>
        <xdr:cNvPr id="12950" name="Text Box 62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4185880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17</xdr:row>
      <xdr:rowOff>1552575</xdr:rowOff>
    </xdr:from>
    <xdr:to>
      <xdr:col>50</xdr:col>
      <xdr:colOff>342900</xdr:colOff>
      <xdr:row>17</xdr:row>
      <xdr:rowOff>1695450</xdr:rowOff>
    </xdr:to>
    <xdr:sp macro="" textlink="">
      <xdr:nvSpPr>
        <xdr:cNvPr id="12951" name="Text Box 63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46487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17</xdr:row>
      <xdr:rowOff>1524000</xdr:rowOff>
    </xdr:from>
    <xdr:to>
      <xdr:col>44</xdr:col>
      <xdr:colOff>0</xdr:colOff>
      <xdr:row>17</xdr:row>
      <xdr:rowOff>1857375</xdr:rowOff>
    </xdr:to>
    <xdr:sp macro="" textlink="">
      <xdr:nvSpPr>
        <xdr:cNvPr id="12952" name="Line 64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>
          <a:spLocks noChangeShapeType="1"/>
        </xdr:cNvSpPr>
      </xdr:nvSpPr>
      <xdr:spPr bwMode="auto">
        <a:xfrm flipV="1">
          <a:off x="2231898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17</xdr:row>
      <xdr:rowOff>1524000</xdr:rowOff>
    </xdr:from>
    <xdr:to>
      <xdr:col>46</xdr:col>
      <xdr:colOff>0</xdr:colOff>
      <xdr:row>17</xdr:row>
      <xdr:rowOff>1857375</xdr:rowOff>
    </xdr:to>
    <xdr:sp macro="" textlink="">
      <xdr:nvSpPr>
        <xdr:cNvPr id="12953" name="Line 65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>
          <a:spLocks noChangeShapeType="1"/>
        </xdr:cNvSpPr>
      </xdr:nvSpPr>
      <xdr:spPr bwMode="auto">
        <a:xfrm flipV="1">
          <a:off x="2305050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4" name="Line 67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17</xdr:row>
      <xdr:rowOff>1533525</xdr:rowOff>
    </xdr:from>
    <xdr:to>
      <xdr:col>50</xdr:col>
      <xdr:colOff>0</xdr:colOff>
      <xdr:row>18</xdr:row>
      <xdr:rowOff>0</xdr:rowOff>
    </xdr:to>
    <xdr:sp macro="" textlink="">
      <xdr:nvSpPr>
        <xdr:cNvPr id="12955" name="Line 68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>
          <a:spLocks noChangeShapeType="1"/>
        </xdr:cNvSpPr>
      </xdr:nvSpPr>
      <xdr:spPr bwMode="auto">
        <a:xfrm flipV="1">
          <a:off x="24582120" y="9694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6" name="Line 67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7" name="Line 67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8" name="Line 67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9" name="Line 67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0" name="Line 67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1" name="Line 67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2" name="Line 67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3" name="Line 67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4" name="Line 67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5" name="Line 67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6" name="Line 67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17</xdr:row>
      <xdr:rowOff>1552575</xdr:rowOff>
    </xdr:from>
    <xdr:to>
      <xdr:col>44</xdr:col>
      <xdr:colOff>38100</xdr:colOff>
      <xdr:row>17</xdr:row>
      <xdr:rowOff>1695450</xdr:rowOff>
    </xdr:to>
    <xdr:sp macro="" textlink="">
      <xdr:nvSpPr>
        <xdr:cNvPr id="12967" name="Text Box 1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196274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68" name="Text Box 20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69" name="Text Box 21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17</xdr:row>
      <xdr:rowOff>1552575</xdr:rowOff>
    </xdr:from>
    <xdr:to>
      <xdr:col>46</xdr:col>
      <xdr:colOff>304800</xdr:colOff>
      <xdr:row>17</xdr:row>
      <xdr:rowOff>1695450</xdr:rowOff>
    </xdr:to>
    <xdr:sp macro="" textlink="">
      <xdr:nvSpPr>
        <xdr:cNvPr id="12970" name="Text Box 22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307907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19050</xdr:colOff>
      <xdr:row>17</xdr:row>
      <xdr:rowOff>1695450</xdr:rowOff>
    </xdr:to>
    <xdr:sp macro="" textlink="">
      <xdr:nvSpPr>
        <xdr:cNvPr id="12971" name="Text Box 23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342578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17</xdr:row>
      <xdr:rowOff>1552575</xdr:rowOff>
    </xdr:from>
    <xdr:to>
      <xdr:col>48</xdr:col>
      <xdr:colOff>304800</xdr:colOff>
      <xdr:row>17</xdr:row>
      <xdr:rowOff>1695450</xdr:rowOff>
    </xdr:to>
    <xdr:sp macro="" textlink="">
      <xdr:nvSpPr>
        <xdr:cNvPr id="12972" name="Text Box 24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38105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73" name="Text Box 27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51</xdr:col>
      <xdr:colOff>333375</xdr:colOff>
      <xdr:row>17</xdr:row>
      <xdr:rowOff>1695450</xdr:rowOff>
    </xdr:to>
    <xdr:sp macro="" textlink="">
      <xdr:nvSpPr>
        <xdr:cNvPr id="12974" name="Text Box 29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49574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17</xdr:row>
      <xdr:rowOff>1552575</xdr:rowOff>
    </xdr:from>
    <xdr:to>
      <xdr:col>52</xdr:col>
      <xdr:colOff>342900</xdr:colOff>
      <xdr:row>17</xdr:row>
      <xdr:rowOff>1695450</xdr:rowOff>
    </xdr:to>
    <xdr:sp macro="" textlink="">
      <xdr:nvSpPr>
        <xdr:cNvPr id="12975" name="Text Box 30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538031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17</xdr:row>
      <xdr:rowOff>1543050</xdr:rowOff>
    </xdr:from>
    <xdr:to>
      <xdr:col>54</xdr:col>
      <xdr:colOff>0</xdr:colOff>
      <xdr:row>17</xdr:row>
      <xdr:rowOff>1685925</xdr:rowOff>
    </xdr:to>
    <xdr:sp macro="" textlink="">
      <xdr:nvSpPr>
        <xdr:cNvPr id="12976" name="Text Box 33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5727025" y="9688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77" name="Text Box 35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78" name="Text Box 36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17</xdr:row>
      <xdr:rowOff>1552575</xdr:rowOff>
    </xdr:from>
    <xdr:to>
      <xdr:col>47</xdr:col>
      <xdr:colOff>0</xdr:colOff>
      <xdr:row>17</xdr:row>
      <xdr:rowOff>1695450</xdr:rowOff>
    </xdr:to>
    <xdr:sp macro="" textlink="">
      <xdr:nvSpPr>
        <xdr:cNvPr id="12979" name="Text Box 37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308860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38100</xdr:colOff>
      <xdr:row>17</xdr:row>
      <xdr:rowOff>1695450</xdr:rowOff>
    </xdr:to>
    <xdr:sp macro="" textlink="">
      <xdr:nvSpPr>
        <xdr:cNvPr id="12980" name="Text Box 38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342578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17</xdr:row>
      <xdr:rowOff>1552575</xdr:rowOff>
    </xdr:from>
    <xdr:to>
      <xdr:col>48</xdr:col>
      <xdr:colOff>333375</xdr:colOff>
      <xdr:row>17</xdr:row>
      <xdr:rowOff>1695450</xdr:rowOff>
    </xdr:to>
    <xdr:sp macro="" textlink="">
      <xdr:nvSpPr>
        <xdr:cNvPr id="12981" name="Text Box 39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3839170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82" name="Text Box 40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17</xdr:row>
      <xdr:rowOff>1552575</xdr:rowOff>
    </xdr:from>
    <xdr:to>
      <xdr:col>45</xdr:col>
      <xdr:colOff>0</xdr:colOff>
      <xdr:row>17</xdr:row>
      <xdr:rowOff>1695450</xdr:rowOff>
    </xdr:to>
    <xdr:sp macro="" textlink="">
      <xdr:nvSpPr>
        <xdr:cNvPr id="12983" name="Text Box 42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235708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28575</xdr:colOff>
      <xdr:row>17</xdr:row>
      <xdr:rowOff>1695450</xdr:rowOff>
    </xdr:to>
    <xdr:sp macro="" textlink="">
      <xdr:nvSpPr>
        <xdr:cNvPr id="12984" name="Text Box 43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52</xdr:col>
      <xdr:colOff>57150</xdr:colOff>
      <xdr:row>17</xdr:row>
      <xdr:rowOff>1695450</xdr:rowOff>
    </xdr:to>
    <xdr:sp macro="" textlink="">
      <xdr:nvSpPr>
        <xdr:cNvPr id="12985" name="Text Box 61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4957405" y="9690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17</xdr:row>
      <xdr:rowOff>1552575</xdr:rowOff>
    </xdr:from>
    <xdr:to>
      <xdr:col>49</xdr:col>
      <xdr:colOff>361950</xdr:colOff>
      <xdr:row>17</xdr:row>
      <xdr:rowOff>1695450</xdr:rowOff>
    </xdr:to>
    <xdr:sp macro="" textlink="">
      <xdr:nvSpPr>
        <xdr:cNvPr id="12986" name="Text Box 6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4185880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17</xdr:row>
      <xdr:rowOff>1552575</xdr:rowOff>
    </xdr:from>
    <xdr:to>
      <xdr:col>50</xdr:col>
      <xdr:colOff>342900</xdr:colOff>
      <xdr:row>17</xdr:row>
      <xdr:rowOff>1695450</xdr:rowOff>
    </xdr:to>
    <xdr:sp macro="" textlink="">
      <xdr:nvSpPr>
        <xdr:cNvPr id="12987" name="Text Box 63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46487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17</xdr:row>
      <xdr:rowOff>1524000</xdr:rowOff>
    </xdr:from>
    <xdr:to>
      <xdr:col>44</xdr:col>
      <xdr:colOff>0</xdr:colOff>
      <xdr:row>17</xdr:row>
      <xdr:rowOff>1857375</xdr:rowOff>
    </xdr:to>
    <xdr:sp macro="" textlink="">
      <xdr:nvSpPr>
        <xdr:cNvPr id="12988" name="Line 64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>
          <a:spLocks noChangeShapeType="1"/>
        </xdr:cNvSpPr>
      </xdr:nvSpPr>
      <xdr:spPr bwMode="auto">
        <a:xfrm flipV="1">
          <a:off x="2231898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17</xdr:row>
      <xdr:rowOff>1524000</xdr:rowOff>
    </xdr:from>
    <xdr:to>
      <xdr:col>46</xdr:col>
      <xdr:colOff>0</xdr:colOff>
      <xdr:row>17</xdr:row>
      <xdr:rowOff>1857375</xdr:rowOff>
    </xdr:to>
    <xdr:sp macro="" textlink="">
      <xdr:nvSpPr>
        <xdr:cNvPr id="12989" name="Line 65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>
          <a:spLocks noChangeShapeType="1"/>
        </xdr:cNvSpPr>
      </xdr:nvSpPr>
      <xdr:spPr bwMode="auto">
        <a:xfrm flipV="1">
          <a:off x="2305050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0" name="Line 67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17</xdr:row>
      <xdr:rowOff>1533525</xdr:rowOff>
    </xdr:from>
    <xdr:to>
      <xdr:col>50</xdr:col>
      <xdr:colOff>0</xdr:colOff>
      <xdr:row>18</xdr:row>
      <xdr:rowOff>0</xdr:rowOff>
    </xdr:to>
    <xdr:sp macro="" textlink="">
      <xdr:nvSpPr>
        <xdr:cNvPr id="12991" name="Line 68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>
          <a:spLocks noChangeShapeType="1"/>
        </xdr:cNvSpPr>
      </xdr:nvSpPr>
      <xdr:spPr bwMode="auto">
        <a:xfrm flipV="1">
          <a:off x="24582120" y="9694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2" name="Line 69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3" name="Line 67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4" name="Line 69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5" name="Line 67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6" name="Line 69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7" name="Line 67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8" name="Line 69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9" name="Line 67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0" name="Line 6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1" name="Line 67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2" name="Line 6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3" name="Line 67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4" name="Line 69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5" name="Line 67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6" name="Line 69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7" name="Line 67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8" name="Line 69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9" name="Line 67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10" name="Line 6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11" name="Line 67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12" name="Line 69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13" name="Line 67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14" name="Line 69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17</xdr:row>
      <xdr:rowOff>1552575</xdr:rowOff>
    </xdr:from>
    <xdr:to>
      <xdr:col>44</xdr:col>
      <xdr:colOff>38100</xdr:colOff>
      <xdr:row>17</xdr:row>
      <xdr:rowOff>1695450</xdr:rowOff>
    </xdr:to>
    <xdr:sp macro="" textlink="">
      <xdr:nvSpPr>
        <xdr:cNvPr id="13015" name="Text Box 1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196274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3016" name="Text Box 20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3017" name="Text Box 21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17</xdr:row>
      <xdr:rowOff>1552575</xdr:rowOff>
    </xdr:from>
    <xdr:to>
      <xdr:col>46</xdr:col>
      <xdr:colOff>304800</xdr:colOff>
      <xdr:row>17</xdr:row>
      <xdr:rowOff>1695450</xdr:rowOff>
    </xdr:to>
    <xdr:sp macro="" textlink="">
      <xdr:nvSpPr>
        <xdr:cNvPr id="13018" name="Text Box 22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307907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19050</xdr:colOff>
      <xdr:row>17</xdr:row>
      <xdr:rowOff>1695450</xdr:rowOff>
    </xdr:to>
    <xdr:sp macro="" textlink="">
      <xdr:nvSpPr>
        <xdr:cNvPr id="13019" name="Text Box 23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342578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17</xdr:row>
      <xdr:rowOff>1552575</xdr:rowOff>
    </xdr:from>
    <xdr:to>
      <xdr:col>48</xdr:col>
      <xdr:colOff>304800</xdr:colOff>
      <xdr:row>17</xdr:row>
      <xdr:rowOff>1695450</xdr:rowOff>
    </xdr:to>
    <xdr:sp macro="" textlink="">
      <xdr:nvSpPr>
        <xdr:cNvPr id="13020" name="Text Box 24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38105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3021" name="Text Box 27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51</xdr:col>
      <xdr:colOff>333375</xdr:colOff>
      <xdr:row>17</xdr:row>
      <xdr:rowOff>1695450</xdr:rowOff>
    </xdr:to>
    <xdr:sp macro="" textlink="">
      <xdr:nvSpPr>
        <xdr:cNvPr id="13022" name="Text Box 29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49574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17</xdr:row>
      <xdr:rowOff>1552575</xdr:rowOff>
    </xdr:from>
    <xdr:to>
      <xdr:col>52</xdr:col>
      <xdr:colOff>342900</xdr:colOff>
      <xdr:row>17</xdr:row>
      <xdr:rowOff>1695450</xdr:rowOff>
    </xdr:to>
    <xdr:sp macro="" textlink="">
      <xdr:nvSpPr>
        <xdr:cNvPr id="13023" name="Text Box 30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538031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17</xdr:row>
      <xdr:rowOff>1543050</xdr:rowOff>
    </xdr:from>
    <xdr:to>
      <xdr:col>54</xdr:col>
      <xdr:colOff>0</xdr:colOff>
      <xdr:row>17</xdr:row>
      <xdr:rowOff>1685925</xdr:rowOff>
    </xdr:to>
    <xdr:sp macro="" textlink="">
      <xdr:nvSpPr>
        <xdr:cNvPr id="13024" name="Text Box 33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5727025" y="9688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3025" name="Text Box 35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3026" name="Text Box 36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17</xdr:row>
      <xdr:rowOff>1552575</xdr:rowOff>
    </xdr:from>
    <xdr:to>
      <xdr:col>47</xdr:col>
      <xdr:colOff>0</xdr:colOff>
      <xdr:row>17</xdr:row>
      <xdr:rowOff>1695450</xdr:rowOff>
    </xdr:to>
    <xdr:sp macro="" textlink="">
      <xdr:nvSpPr>
        <xdr:cNvPr id="13027" name="Text Box 37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308860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38100</xdr:colOff>
      <xdr:row>17</xdr:row>
      <xdr:rowOff>1695450</xdr:rowOff>
    </xdr:to>
    <xdr:sp macro="" textlink="">
      <xdr:nvSpPr>
        <xdr:cNvPr id="13028" name="Text Box 38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342578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17</xdr:row>
      <xdr:rowOff>1552575</xdr:rowOff>
    </xdr:from>
    <xdr:to>
      <xdr:col>48</xdr:col>
      <xdr:colOff>333375</xdr:colOff>
      <xdr:row>17</xdr:row>
      <xdr:rowOff>1695450</xdr:rowOff>
    </xdr:to>
    <xdr:sp macro="" textlink="">
      <xdr:nvSpPr>
        <xdr:cNvPr id="13029" name="Text Box 39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3839170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3030" name="Text Box 40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17</xdr:row>
      <xdr:rowOff>1552575</xdr:rowOff>
    </xdr:from>
    <xdr:to>
      <xdr:col>45</xdr:col>
      <xdr:colOff>0</xdr:colOff>
      <xdr:row>17</xdr:row>
      <xdr:rowOff>1695450</xdr:rowOff>
    </xdr:to>
    <xdr:sp macro="" textlink="">
      <xdr:nvSpPr>
        <xdr:cNvPr id="13031" name="Text Box 42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235708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28575</xdr:colOff>
      <xdr:row>17</xdr:row>
      <xdr:rowOff>1695450</xdr:rowOff>
    </xdr:to>
    <xdr:sp macro="" textlink="">
      <xdr:nvSpPr>
        <xdr:cNvPr id="13032" name="Text Box 43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2694265" y="9690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52</xdr:col>
      <xdr:colOff>57150</xdr:colOff>
      <xdr:row>17</xdr:row>
      <xdr:rowOff>1695450</xdr:rowOff>
    </xdr:to>
    <xdr:sp macro="" textlink="">
      <xdr:nvSpPr>
        <xdr:cNvPr id="13033" name="Text Box 61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4957405" y="9690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17</xdr:row>
      <xdr:rowOff>1552575</xdr:rowOff>
    </xdr:from>
    <xdr:to>
      <xdr:col>49</xdr:col>
      <xdr:colOff>361950</xdr:colOff>
      <xdr:row>17</xdr:row>
      <xdr:rowOff>1695450</xdr:rowOff>
    </xdr:to>
    <xdr:sp macro="" textlink="">
      <xdr:nvSpPr>
        <xdr:cNvPr id="13034" name="Text Box 62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4185880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17</xdr:row>
      <xdr:rowOff>1552575</xdr:rowOff>
    </xdr:from>
    <xdr:to>
      <xdr:col>50</xdr:col>
      <xdr:colOff>342900</xdr:colOff>
      <xdr:row>17</xdr:row>
      <xdr:rowOff>1695450</xdr:rowOff>
    </xdr:to>
    <xdr:sp macro="" textlink="">
      <xdr:nvSpPr>
        <xdr:cNvPr id="13035" name="Text Box 63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46487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17</xdr:row>
      <xdr:rowOff>1524000</xdr:rowOff>
    </xdr:from>
    <xdr:to>
      <xdr:col>44</xdr:col>
      <xdr:colOff>0</xdr:colOff>
      <xdr:row>17</xdr:row>
      <xdr:rowOff>1857375</xdr:rowOff>
    </xdr:to>
    <xdr:sp macro="" textlink="">
      <xdr:nvSpPr>
        <xdr:cNvPr id="13036" name="Line 64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>
          <a:spLocks noChangeShapeType="1"/>
        </xdr:cNvSpPr>
      </xdr:nvSpPr>
      <xdr:spPr bwMode="auto">
        <a:xfrm flipV="1">
          <a:off x="2231898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17</xdr:row>
      <xdr:rowOff>1524000</xdr:rowOff>
    </xdr:from>
    <xdr:to>
      <xdr:col>46</xdr:col>
      <xdr:colOff>0</xdr:colOff>
      <xdr:row>17</xdr:row>
      <xdr:rowOff>1857375</xdr:rowOff>
    </xdr:to>
    <xdr:sp macro="" textlink="">
      <xdr:nvSpPr>
        <xdr:cNvPr id="13037" name="Line 65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>
          <a:spLocks noChangeShapeType="1"/>
        </xdr:cNvSpPr>
      </xdr:nvSpPr>
      <xdr:spPr bwMode="auto">
        <a:xfrm flipV="1">
          <a:off x="2305050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38" name="Line 67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17</xdr:row>
      <xdr:rowOff>1533525</xdr:rowOff>
    </xdr:from>
    <xdr:to>
      <xdr:col>50</xdr:col>
      <xdr:colOff>0</xdr:colOff>
      <xdr:row>18</xdr:row>
      <xdr:rowOff>0</xdr:rowOff>
    </xdr:to>
    <xdr:sp macro="" textlink="">
      <xdr:nvSpPr>
        <xdr:cNvPr id="13039" name="Line 68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>
          <a:spLocks noChangeShapeType="1"/>
        </xdr:cNvSpPr>
      </xdr:nvSpPr>
      <xdr:spPr bwMode="auto">
        <a:xfrm flipV="1">
          <a:off x="24582120" y="9694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0" name="Line 6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1" name="Line 67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2" name="Line 69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3" name="Line 67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4" name="Line 69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5" name="Line 67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6" name="Line 69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7" name="Line 67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8" name="Line 69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9" name="Line 67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0" name="Line 6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1" name="Line 67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2" name="Line 69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3" name="Line 67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4" name="Line 6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5" name="Line 67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6" name="Line 69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7" name="Line 67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8" name="Line 69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9" name="Line 67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60" name="Line 6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61" name="Line 67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62" name="Line 69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18</xdr:row>
      <xdr:rowOff>1552575</xdr:rowOff>
    </xdr:from>
    <xdr:to>
      <xdr:col>44</xdr:col>
      <xdr:colOff>38100</xdr:colOff>
      <xdr:row>18</xdr:row>
      <xdr:rowOff>1695450</xdr:rowOff>
    </xdr:to>
    <xdr:sp macro="" textlink="">
      <xdr:nvSpPr>
        <xdr:cNvPr id="13063" name="Text Box 19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196274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064" name="Text Box 20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065" name="Text Box 21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18</xdr:row>
      <xdr:rowOff>1552575</xdr:rowOff>
    </xdr:from>
    <xdr:to>
      <xdr:col>46</xdr:col>
      <xdr:colOff>304800</xdr:colOff>
      <xdr:row>18</xdr:row>
      <xdr:rowOff>1695450</xdr:rowOff>
    </xdr:to>
    <xdr:sp macro="" textlink="">
      <xdr:nvSpPr>
        <xdr:cNvPr id="13066" name="Text Box 22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307907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19050</xdr:colOff>
      <xdr:row>18</xdr:row>
      <xdr:rowOff>1695450</xdr:rowOff>
    </xdr:to>
    <xdr:sp macro="" textlink="">
      <xdr:nvSpPr>
        <xdr:cNvPr id="13067" name="Text Box 23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342578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18</xdr:row>
      <xdr:rowOff>1552575</xdr:rowOff>
    </xdr:from>
    <xdr:to>
      <xdr:col>48</xdr:col>
      <xdr:colOff>304800</xdr:colOff>
      <xdr:row>18</xdr:row>
      <xdr:rowOff>1695450</xdr:rowOff>
    </xdr:to>
    <xdr:sp macro="" textlink="">
      <xdr:nvSpPr>
        <xdr:cNvPr id="13068" name="Text Box 24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38105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069" name="Text Box 27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070" name="Text Box 35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071" name="Text Box 36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18</xdr:row>
      <xdr:rowOff>1552575</xdr:rowOff>
    </xdr:from>
    <xdr:to>
      <xdr:col>47</xdr:col>
      <xdr:colOff>0</xdr:colOff>
      <xdr:row>18</xdr:row>
      <xdr:rowOff>1695450</xdr:rowOff>
    </xdr:to>
    <xdr:sp macro="" textlink="">
      <xdr:nvSpPr>
        <xdr:cNvPr id="13072" name="Text Box 37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308860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38100</xdr:colOff>
      <xdr:row>18</xdr:row>
      <xdr:rowOff>1695450</xdr:rowOff>
    </xdr:to>
    <xdr:sp macro="" textlink="">
      <xdr:nvSpPr>
        <xdr:cNvPr id="13073" name="Text Box 38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342578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18</xdr:row>
      <xdr:rowOff>1552575</xdr:rowOff>
    </xdr:from>
    <xdr:to>
      <xdr:col>48</xdr:col>
      <xdr:colOff>333375</xdr:colOff>
      <xdr:row>18</xdr:row>
      <xdr:rowOff>1695450</xdr:rowOff>
    </xdr:to>
    <xdr:sp macro="" textlink="">
      <xdr:nvSpPr>
        <xdr:cNvPr id="13074" name="Text Box 39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3839170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075" name="Text Box 40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18</xdr:row>
      <xdr:rowOff>1552575</xdr:rowOff>
    </xdr:from>
    <xdr:to>
      <xdr:col>45</xdr:col>
      <xdr:colOff>0</xdr:colOff>
      <xdr:row>18</xdr:row>
      <xdr:rowOff>1695450</xdr:rowOff>
    </xdr:to>
    <xdr:sp macro="" textlink="">
      <xdr:nvSpPr>
        <xdr:cNvPr id="13076" name="Text Box 42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235708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28575</xdr:colOff>
      <xdr:row>18</xdr:row>
      <xdr:rowOff>1695450</xdr:rowOff>
    </xdr:to>
    <xdr:sp macro="" textlink="">
      <xdr:nvSpPr>
        <xdr:cNvPr id="13077" name="Text Box 43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18</xdr:row>
      <xdr:rowOff>1552575</xdr:rowOff>
    </xdr:from>
    <xdr:to>
      <xdr:col>49</xdr:col>
      <xdr:colOff>361950</xdr:colOff>
      <xdr:row>18</xdr:row>
      <xdr:rowOff>1695450</xdr:rowOff>
    </xdr:to>
    <xdr:sp macro="" textlink="">
      <xdr:nvSpPr>
        <xdr:cNvPr id="13078" name="Text Box 62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4185880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18</xdr:row>
      <xdr:rowOff>1552575</xdr:rowOff>
    </xdr:from>
    <xdr:to>
      <xdr:col>50</xdr:col>
      <xdr:colOff>342900</xdr:colOff>
      <xdr:row>18</xdr:row>
      <xdr:rowOff>1695450</xdr:rowOff>
    </xdr:to>
    <xdr:sp macro="" textlink="">
      <xdr:nvSpPr>
        <xdr:cNvPr id="13079" name="Text Box 63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46487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18</xdr:row>
      <xdr:rowOff>1524000</xdr:rowOff>
    </xdr:from>
    <xdr:to>
      <xdr:col>44</xdr:col>
      <xdr:colOff>0</xdr:colOff>
      <xdr:row>18</xdr:row>
      <xdr:rowOff>1857375</xdr:rowOff>
    </xdr:to>
    <xdr:sp macro="" textlink="">
      <xdr:nvSpPr>
        <xdr:cNvPr id="13080" name="Line 64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>
          <a:spLocks noChangeShapeType="1"/>
        </xdr:cNvSpPr>
      </xdr:nvSpPr>
      <xdr:spPr bwMode="auto">
        <a:xfrm flipV="1">
          <a:off x="2231898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1524000</xdr:rowOff>
    </xdr:from>
    <xdr:to>
      <xdr:col>46</xdr:col>
      <xdr:colOff>0</xdr:colOff>
      <xdr:row>18</xdr:row>
      <xdr:rowOff>1857375</xdr:rowOff>
    </xdr:to>
    <xdr:sp macro="" textlink="">
      <xdr:nvSpPr>
        <xdr:cNvPr id="13081" name="Line 65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>
          <a:spLocks noChangeShapeType="1"/>
        </xdr:cNvSpPr>
      </xdr:nvSpPr>
      <xdr:spPr bwMode="auto">
        <a:xfrm flipV="1">
          <a:off x="2305050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2" name="Line 67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18</xdr:row>
      <xdr:rowOff>1533525</xdr:rowOff>
    </xdr:from>
    <xdr:to>
      <xdr:col>50</xdr:col>
      <xdr:colOff>0</xdr:colOff>
      <xdr:row>19</xdr:row>
      <xdr:rowOff>0</xdr:rowOff>
    </xdr:to>
    <xdr:sp macro="" textlink="">
      <xdr:nvSpPr>
        <xdr:cNvPr id="13083" name="Line 68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>
          <a:spLocks noChangeShapeType="1"/>
        </xdr:cNvSpPr>
      </xdr:nvSpPr>
      <xdr:spPr bwMode="auto">
        <a:xfrm flipV="1">
          <a:off x="24582120" y="10197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4" name="Line 67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5" name="Line 67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6" name="Line 67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7" name="Line 67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8" name="Line 67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9" name="Line 67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0" name="Line 67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1" name="Line 67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2" name="Line 67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3" name="Line 67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4" name="Line 67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18</xdr:row>
      <xdr:rowOff>1552575</xdr:rowOff>
    </xdr:from>
    <xdr:to>
      <xdr:col>44</xdr:col>
      <xdr:colOff>38100</xdr:colOff>
      <xdr:row>18</xdr:row>
      <xdr:rowOff>1695450</xdr:rowOff>
    </xdr:to>
    <xdr:sp macro="" textlink="">
      <xdr:nvSpPr>
        <xdr:cNvPr id="13095" name="Text Box 19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196274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096" name="Text Box 20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097" name="Text Box 21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18</xdr:row>
      <xdr:rowOff>1552575</xdr:rowOff>
    </xdr:from>
    <xdr:to>
      <xdr:col>46</xdr:col>
      <xdr:colOff>304800</xdr:colOff>
      <xdr:row>18</xdr:row>
      <xdr:rowOff>1695450</xdr:rowOff>
    </xdr:to>
    <xdr:sp macro="" textlink="">
      <xdr:nvSpPr>
        <xdr:cNvPr id="13098" name="Text Box 22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307907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19050</xdr:colOff>
      <xdr:row>18</xdr:row>
      <xdr:rowOff>1695450</xdr:rowOff>
    </xdr:to>
    <xdr:sp macro="" textlink="">
      <xdr:nvSpPr>
        <xdr:cNvPr id="13099" name="Text Box 23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342578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18</xdr:row>
      <xdr:rowOff>1552575</xdr:rowOff>
    </xdr:from>
    <xdr:to>
      <xdr:col>48</xdr:col>
      <xdr:colOff>304800</xdr:colOff>
      <xdr:row>18</xdr:row>
      <xdr:rowOff>1695450</xdr:rowOff>
    </xdr:to>
    <xdr:sp macro="" textlink="">
      <xdr:nvSpPr>
        <xdr:cNvPr id="13100" name="Text Box 24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38105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01" name="Text Box 27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51</xdr:col>
      <xdr:colOff>333375</xdr:colOff>
      <xdr:row>18</xdr:row>
      <xdr:rowOff>1695450</xdr:rowOff>
    </xdr:to>
    <xdr:sp macro="" textlink="">
      <xdr:nvSpPr>
        <xdr:cNvPr id="13102" name="Text Box 29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49574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18</xdr:row>
      <xdr:rowOff>1552575</xdr:rowOff>
    </xdr:from>
    <xdr:to>
      <xdr:col>52</xdr:col>
      <xdr:colOff>342900</xdr:colOff>
      <xdr:row>18</xdr:row>
      <xdr:rowOff>1695450</xdr:rowOff>
    </xdr:to>
    <xdr:sp macro="" textlink="">
      <xdr:nvSpPr>
        <xdr:cNvPr id="13103" name="Text Box 30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538031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18</xdr:row>
      <xdr:rowOff>1543050</xdr:rowOff>
    </xdr:from>
    <xdr:to>
      <xdr:col>54</xdr:col>
      <xdr:colOff>0</xdr:colOff>
      <xdr:row>18</xdr:row>
      <xdr:rowOff>1685925</xdr:rowOff>
    </xdr:to>
    <xdr:sp macro="" textlink="">
      <xdr:nvSpPr>
        <xdr:cNvPr id="13104" name="Text Box 33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5727025" y="10191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105" name="Text Box 35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106" name="Text Box 36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18</xdr:row>
      <xdr:rowOff>1552575</xdr:rowOff>
    </xdr:from>
    <xdr:to>
      <xdr:col>47</xdr:col>
      <xdr:colOff>0</xdr:colOff>
      <xdr:row>18</xdr:row>
      <xdr:rowOff>1695450</xdr:rowOff>
    </xdr:to>
    <xdr:sp macro="" textlink="">
      <xdr:nvSpPr>
        <xdr:cNvPr id="13107" name="Text Box 37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308860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38100</xdr:colOff>
      <xdr:row>18</xdr:row>
      <xdr:rowOff>1695450</xdr:rowOff>
    </xdr:to>
    <xdr:sp macro="" textlink="">
      <xdr:nvSpPr>
        <xdr:cNvPr id="13108" name="Text Box 38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342578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18</xdr:row>
      <xdr:rowOff>1552575</xdr:rowOff>
    </xdr:from>
    <xdr:to>
      <xdr:col>48</xdr:col>
      <xdr:colOff>333375</xdr:colOff>
      <xdr:row>18</xdr:row>
      <xdr:rowOff>1695450</xdr:rowOff>
    </xdr:to>
    <xdr:sp macro="" textlink="">
      <xdr:nvSpPr>
        <xdr:cNvPr id="13109" name="Text Box 3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3839170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10" name="Text Box 4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18</xdr:row>
      <xdr:rowOff>1552575</xdr:rowOff>
    </xdr:from>
    <xdr:to>
      <xdr:col>45</xdr:col>
      <xdr:colOff>0</xdr:colOff>
      <xdr:row>18</xdr:row>
      <xdr:rowOff>1695450</xdr:rowOff>
    </xdr:to>
    <xdr:sp macro="" textlink="">
      <xdr:nvSpPr>
        <xdr:cNvPr id="13111" name="Text Box 42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235708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28575</xdr:colOff>
      <xdr:row>18</xdr:row>
      <xdr:rowOff>1695450</xdr:rowOff>
    </xdr:to>
    <xdr:sp macro="" textlink="">
      <xdr:nvSpPr>
        <xdr:cNvPr id="13112" name="Text Box 43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52</xdr:col>
      <xdr:colOff>57150</xdr:colOff>
      <xdr:row>18</xdr:row>
      <xdr:rowOff>1695450</xdr:rowOff>
    </xdr:to>
    <xdr:sp macro="" textlink="">
      <xdr:nvSpPr>
        <xdr:cNvPr id="13113" name="Text Box 61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4957405" y="10193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18</xdr:row>
      <xdr:rowOff>1552575</xdr:rowOff>
    </xdr:from>
    <xdr:to>
      <xdr:col>49</xdr:col>
      <xdr:colOff>361950</xdr:colOff>
      <xdr:row>18</xdr:row>
      <xdr:rowOff>1695450</xdr:rowOff>
    </xdr:to>
    <xdr:sp macro="" textlink="">
      <xdr:nvSpPr>
        <xdr:cNvPr id="13114" name="Text Box 62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4185880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18</xdr:row>
      <xdr:rowOff>1552575</xdr:rowOff>
    </xdr:from>
    <xdr:to>
      <xdr:col>50</xdr:col>
      <xdr:colOff>342900</xdr:colOff>
      <xdr:row>18</xdr:row>
      <xdr:rowOff>1695450</xdr:rowOff>
    </xdr:to>
    <xdr:sp macro="" textlink="">
      <xdr:nvSpPr>
        <xdr:cNvPr id="13115" name="Text Box 63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46487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18</xdr:row>
      <xdr:rowOff>1524000</xdr:rowOff>
    </xdr:from>
    <xdr:to>
      <xdr:col>44</xdr:col>
      <xdr:colOff>0</xdr:colOff>
      <xdr:row>18</xdr:row>
      <xdr:rowOff>1857375</xdr:rowOff>
    </xdr:to>
    <xdr:sp macro="" textlink="">
      <xdr:nvSpPr>
        <xdr:cNvPr id="13116" name="Line 64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>
          <a:spLocks noChangeShapeType="1"/>
        </xdr:cNvSpPr>
      </xdr:nvSpPr>
      <xdr:spPr bwMode="auto">
        <a:xfrm flipV="1">
          <a:off x="2231898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1524000</xdr:rowOff>
    </xdr:from>
    <xdr:to>
      <xdr:col>46</xdr:col>
      <xdr:colOff>0</xdr:colOff>
      <xdr:row>18</xdr:row>
      <xdr:rowOff>1857375</xdr:rowOff>
    </xdr:to>
    <xdr:sp macro="" textlink="">
      <xdr:nvSpPr>
        <xdr:cNvPr id="13117" name="Line 65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>
          <a:spLocks noChangeShapeType="1"/>
        </xdr:cNvSpPr>
      </xdr:nvSpPr>
      <xdr:spPr bwMode="auto">
        <a:xfrm flipV="1">
          <a:off x="2305050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18" name="Line 67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18</xdr:row>
      <xdr:rowOff>1533525</xdr:rowOff>
    </xdr:from>
    <xdr:to>
      <xdr:col>50</xdr:col>
      <xdr:colOff>0</xdr:colOff>
      <xdr:row>19</xdr:row>
      <xdr:rowOff>0</xdr:rowOff>
    </xdr:to>
    <xdr:sp macro="" textlink="">
      <xdr:nvSpPr>
        <xdr:cNvPr id="13119" name="Line 68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>
          <a:spLocks noChangeShapeType="1"/>
        </xdr:cNvSpPr>
      </xdr:nvSpPr>
      <xdr:spPr bwMode="auto">
        <a:xfrm flipV="1">
          <a:off x="24582120" y="10197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0" name="Line 6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1" name="Line 67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2" name="Line 69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3" name="Line 67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4" name="Line 69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5" name="Line 67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6" name="Line 69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7" name="Line 67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8" name="Line 69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9" name="Line 67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0" name="Line 6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1" name="Line 67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2" name="Line 69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3" name="Line 67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4" name="Line 69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5" name="Line 67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6" name="Line 69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7" name="Line 67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8" name="Line 69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9" name="Line 67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40" name="Line 6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41" name="Line 67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42" name="Line 69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18</xdr:row>
      <xdr:rowOff>1552575</xdr:rowOff>
    </xdr:from>
    <xdr:to>
      <xdr:col>44</xdr:col>
      <xdr:colOff>38100</xdr:colOff>
      <xdr:row>18</xdr:row>
      <xdr:rowOff>1695450</xdr:rowOff>
    </xdr:to>
    <xdr:sp macro="" textlink="">
      <xdr:nvSpPr>
        <xdr:cNvPr id="13143" name="Text Box 19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196274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144" name="Text Box 20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145" name="Text Box 2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18</xdr:row>
      <xdr:rowOff>1552575</xdr:rowOff>
    </xdr:from>
    <xdr:to>
      <xdr:col>46</xdr:col>
      <xdr:colOff>304800</xdr:colOff>
      <xdr:row>18</xdr:row>
      <xdr:rowOff>1695450</xdr:rowOff>
    </xdr:to>
    <xdr:sp macro="" textlink="">
      <xdr:nvSpPr>
        <xdr:cNvPr id="13146" name="Text Box 22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307907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19050</xdr:colOff>
      <xdr:row>18</xdr:row>
      <xdr:rowOff>1695450</xdr:rowOff>
    </xdr:to>
    <xdr:sp macro="" textlink="">
      <xdr:nvSpPr>
        <xdr:cNvPr id="13147" name="Text Box 23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342578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18</xdr:row>
      <xdr:rowOff>1552575</xdr:rowOff>
    </xdr:from>
    <xdr:to>
      <xdr:col>48</xdr:col>
      <xdr:colOff>304800</xdr:colOff>
      <xdr:row>18</xdr:row>
      <xdr:rowOff>1695450</xdr:rowOff>
    </xdr:to>
    <xdr:sp macro="" textlink="">
      <xdr:nvSpPr>
        <xdr:cNvPr id="13148" name="Text Box 24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38105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49" name="Text Box 27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51</xdr:col>
      <xdr:colOff>333375</xdr:colOff>
      <xdr:row>18</xdr:row>
      <xdr:rowOff>1695450</xdr:rowOff>
    </xdr:to>
    <xdr:sp macro="" textlink="">
      <xdr:nvSpPr>
        <xdr:cNvPr id="13150" name="Text Box 2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49574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18</xdr:row>
      <xdr:rowOff>1552575</xdr:rowOff>
    </xdr:from>
    <xdr:to>
      <xdr:col>52</xdr:col>
      <xdr:colOff>342900</xdr:colOff>
      <xdr:row>18</xdr:row>
      <xdr:rowOff>1695450</xdr:rowOff>
    </xdr:to>
    <xdr:sp macro="" textlink="">
      <xdr:nvSpPr>
        <xdr:cNvPr id="13151" name="Text Box 30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538031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18</xdr:row>
      <xdr:rowOff>1543050</xdr:rowOff>
    </xdr:from>
    <xdr:to>
      <xdr:col>54</xdr:col>
      <xdr:colOff>0</xdr:colOff>
      <xdr:row>18</xdr:row>
      <xdr:rowOff>1685925</xdr:rowOff>
    </xdr:to>
    <xdr:sp macro="" textlink="">
      <xdr:nvSpPr>
        <xdr:cNvPr id="13152" name="Text Box 33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5727025" y="10191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153" name="Text Box 35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154" name="Text Box 36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18</xdr:row>
      <xdr:rowOff>1552575</xdr:rowOff>
    </xdr:from>
    <xdr:to>
      <xdr:col>47</xdr:col>
      <xdr:colOff>0</xdr:colOff>
      <xdr:row>18</xdr:row>
      <xdr:rowOff>1695450</xdr:rowOff>
    </xdr:to>
    <xdr:sp macro="" textlink="">
      <xdr:nvSpPr>
        <xdr:cNvPr id="13155" name="Text Box 37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308860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38100</xdr:colOff>
      <xdr:row>18</xdr:row>
      <xdr:rowOff>1695450</xdr:rowOff>
    </xdr:to>
    <xdr:sp macro="" textlink="">
      <xdr:nvSpPr>
        <xdr:cNvPr id="13156" name="Text Box 38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342578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18</xdr:row>
      <xdr:rowOff>1552575</xdr:rowOff>
    </xdr:from>
    <xdr:to>
      <xdr:col>48</xdr:col>
      <xdr:colOff>333375</xdr:colOff>
      <xdr:row>18</xdr:row>
      <xdr:rowOff>1695450</xdr:rowOff>
    </xdr:to>
    <xdr:sp macro="" textlink="">
      <xdr:nvSpPr>
        <xdr:cNvPr id="13157" name="Text Box 3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3839170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58" name="Text Box 40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18</xdr:row>
      <xdr:rowOff>1552575</xdr:rowOff>
    </xdr:from>
    <xdr:to>
      <xdr:col>45</xdr:col>
      <xdr:colOff>0</xdr:colOff>
      <xdr:row>18</xdr:row>
      <xdr:rowOff>1695450</xdr:rowOff>
    </xdr:to>
    <xdr:sp macro="" textlink="">
      <xdr:nvSpPr>
        <xdr:cNvPr id="13159" name="Text Box 42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235708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28575</xdr:colOff>
      <xdr:row>18</xdr:row>
      <xdr:rowOff>1695450</xdr:rowOff>
    </xdr:to>
    <xdr:sp macro="" textlink="">
      <xdr:nvSpPr>
        <xdr:cNvPr id="13160" name="Text Box 43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2694265" y="10193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52</xdr:col>
      <xdr:colOff>57150</xdr:colOff>
      <xdr:row>18</xdr:row>
      <xdr:rowOff>1695450</xdr:rowOff>
    </xdr:to>
    <xdr:sp macro="" textlink="">
      <xdr:nvSpPr>
        <xdr:cNvPr id="13161" name="Text Box 6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4957405" y="10193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18</xdr:row>
      <xdr:rowOff>1552575</xdr:rowOff>
    </xdr:from>
    <xdr:to>
      <xdr:col>49</xdr:col>
      <xdr:colOff>361950</xdr:colOff>
      <xdr:row>18</xdr:row>
      <xdr:rowOff>1695450</xdr:rowOff>
    </xdr:to>
    <xdr:sp macro="" textlink="">
      <xdr:nvSpPr>
        <xdr:cNvPr id="13162" name="Text Box 62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4185880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18</xdr:row>
      <xdr:rowOff>1552575</xdr:rowOff>
    </xdr:from>
    <xdr:to>
      <xdr:col>50</xdr:col>
      <xdr:colOff>342900</xdr:colOff>
      <xdr:row>18</xdr:row>
      <xdr:rowOff>1695450</xdr:rowOff>
    </xdr:to>
    <xdr:sp macro="" textlink="">
      <xdr:nvSpPr>
        <xdr:cNvPr id="13163" name="Text Box 63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46487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18</xdr:row>
      <xdr:rowOff>1524000</xdr:rowOff>
    </xdr:from>
    <xdr:to>
      <xdr:col>44</xdr:col>
      <xdr:colOff>0</xdr:colOff>
      <xdr:row>18</xdr:row>
      <xdr:rowOff>1857375</xdr:rowOff>
    </xdr:to>
    <xdr:sp macro="" textlink="">
      <xdr:nvSpPr>
        <xdr:cNvPr id="13164" name="Line 64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ShapeType="1"/>
        </xdr:cNvSpPr>
      </xdr:nvSpPr>
      <xdr:spPr bwMode="auto">
        <a:xfrm flipV="1">
          <a:off x="2231898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1524000</xdr:rowOff>
    </xdr:from>
    <xdr:to>
      <xdr:col>46</xdr:col>
      <xdr:colOff>0</xdr:colOff>
      <xdr:row>18</xdr:row>
      <xdr:rowOff>1857375</xdr:rowOff>
    </xdr:to>
    <xdr:sp macro="" textlink="">
      <xdr:nvSpPr>
        <xdr:cNvPr id="13165" name="Line 65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>
          <a:spLocks noChangeShapeType="1"/>
        </xdr:cNvSpPr>
      </xdr:nvSpPr>
      <xdr:spPr bwMode="auto">
        <a:xfrm flipV="1">
          <a:off x="2305050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66" name="Line 67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18</xdr:row>
      <xdr:rowOff>1533525</xdr:rowOff>
    </xdr:from>
    <xdr:to>
      <xdr:col>50</xdr:col>
      <xdr:colOff>0</xdr:colOff>
      <xdr:row>19</xdr:row>
      <xdr:rowOff>0</xdr:rowOff>
    </xdr:to>
    <xdr:sp macro="" textlink="">
      <xdr:nvSpPr>
        <xdr:cNvPr id="13167" name="Line 68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>
          <a:spLocks noChangeShapeType="1"/>
        </xdr:cNvSpPr>
      </xdr:nvSpPr>
      <xdr:spPr bwMode="auto">
        <a:xfrm flipV="1">
          <a:off x="24582120" y="10197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68" name="Line 69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69" name="Line 67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0" name="Line 6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1" name="Line 67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2" name="Line 69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3" name="Line 67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4" name="Line 6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5" name="Line 67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6" name="Line 69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7" name="Line 67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8" name="Line 6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9" name="Line 67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0" name="Line 6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1" name="Line 67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2" name="Line 69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3" name="Line 67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4" name="Line 6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5" name="Line 67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6" name="Line 69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7" name="Line 67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8" name="Line 69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9" name="Line 67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90" name="Line 6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19</xdr:row>
      <xdr:rowOff>1552575</xdr:rowOff>
    </xdr:from>
    <xdr:to>
      <xdr:col>44</xdr:col>
      <xdr:colOff>38100</xdr:colOff>
      <xdr:row>19</xdr:row>
      <xdr:rowOff>1695450</xdr:rowOff>
    </xdr:to>
    <xdr:sp macro="" textlink="">
      <xdr:nvSpPr>
        <xdr:cNvPr id="13191" name="Text Box 19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196274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192" name="Text Box 20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193" name="Text Box 21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19</xdr:row>
      <xdr:rowOff>1552575</xdr:rowOff>
    </xdr:from>
    <xdr:to>
      <xdr:col>46</xdr:col>
      <xdr:colOff>304800</xdr:colOff>
      <xdr:row>19</xdr:row>
      <xdr:rowOff>1695450</xdr:rowOff>
    </xdr:to>
    <xdr:sp macro="" textlink="">
      <xdr:nvSpPr>
        <xdr:cNvPr id="13194" name="Text Box 22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307907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19050</xdr:colOff>
      <xdr:row>19</xdr:row>
      <xdr:rowOff>1695450</xdr:rowOff>
    </xdr:to>
    <xdr:sp macro="" textlink="">
      <xdr:nvSpPr>
        <xdr:cNvPr id="13195" name="Text Box 23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342578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19</xdr:row>
      <xdr:rowOff>1552575</xdr:rowOff>
    </xdr:from>
    <xdr:to>
      <xdr:col>48</xdr:col>
      <xdr:colOff>304800</xdr:colOff>
      <xdr:row>19</xdr:row>
      <xdr:rowOff>1695450</xdr:rowOff>
    </xdr:to>
    <xdr:sp macro="" textlink="">
      <xdr:nvSpPr>
        <xdr:cNvPr id="13196" name="Text Box 24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38105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197" name="Text Box 27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198" name="Text Box 35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199" name="Text Box 36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19</xdr:row>
      <xdr:rowOff>1552575</xdr:rowOff>
    </xdr:from>
    <xdr:to>
      <xdr:col>47</xdr:col>
      <xdr:colOff>0</xdr:colOff>
      <xdr:row>19</xdr:row>
      <xdr:rowOff>1695450</xdr:rowOff>
    </xdr:to>
    <xdr:sp macro="" textlink="">
      <xdr:nvSpPr>
        <xdr:cNvPr id="13200" name="Text Box 37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308860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38100</xdr:colOff>
      <xdr:row>19</xdr:row>
      <xdr:rowOff>1695450</xdr:rowOff>
    </xdr:to>
    <xdr:sp macro="" textlink="">
      <xdr:nvSpPr>
        <xdr:cNvPr id="13201" name="Text Box 38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342578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19</xdr:row>
      <xdr:rowOff>1552575</xdr:rowOff>
    </xdr:from>
    <xdr:to>
      <xdr:col>48</xdr:col>
      <xdr:colOff>333375</xdr:colOff>
      <xdr:row>19</xdr:row>
      <xdr:rowOff>1695450</xdr:rowOff>
    </xdr:to>
    <xdr:sp macro="" textlink="">
      <xdr:nvSpPr>
        <xdr:cNvPr id="13202" name="Text Box 39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3839170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03" name="Text Box 40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19</xdr:row>
      <xdr:rowOff>1552575</xdr:rowOff>
    </xdr:from>
    <xdr:to>
      <xdr:col>45</xdr:col>
      <xdr:colOff>0</xdr:colOff>
      <xdr:row>19</xdr:row>
      <xdr:rowOff>1695450</xdr:rowOff>
    </xdr:to>
    <xdr:sp macro="" textlink="">
      <xdr:nvSpPr>
        <xdr:cNvPr id="13204" name="Text Box 42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235708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28575</xdr:colOff>
      <xdr:row>19</xdr:row>
      <xdr:rowOff>1695450</xdr:rowOff>
    </xdr:to>
    <xdr:sp macro="" textlink="">
      <xdr:nvSpPr>
        <xdr:cNvPr id="13205" name="Text Box 43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19</xdr:row>
      <xdr:rowOff>1552575</xdr:rowOff>
    </xdr:from>
    <xdr:to>
      <xdr:col>49</xdr:col>
      <xdr:colOff>361950</xdr:colOff>
      <xdr:row>19</xdr:row>
      <xdr:rowOff>1695450</xdr:rowOff>
    </xdr:to>
    <xdr:sp macro="" textlink="">
      <xdr:nvSpPr>
        <xdr:cNvPr id="13206" name="Text Box 62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4185880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19</xdr:row>
      <xdr:rowOff>1552575</xdr:rowOff>
    </xdr:from>
    <xdr:to>
      <xdr:col>50</xdr:col>
      <xdr:colOff>342900</xdr:colOff>
      <xdr:row>19</xdr:row>
      <xdr:rowOff>1695450</xdr:rowOff>
    </xdr:to>
    <xdr:sp macro="" textlink="">
      <xdr:nvSpPr>
        <xdr:cNvPr id="13207" name="Text Box 63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46487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19</xdr:row>
      <xdr:rowOff>1524000</xdr:rowOff>
    </xdr:from>
    <xdr:to>
      <xdr:col>44</xdr:col>
      <xdr:colOff>0</xdr:colOff>
      <xdr:row>19</xdr:row>
      <xdr:rowOff>1857375</xdr:rowOff>
    </xdr:to>
    <xdr:sp macro="" textlink="">
      <xdr:nvSpPr>
        <xdr:cNvPr id="13208" name="Line 64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>
          <a:spLocks noChangeShapeType="1"/>
        </xdr:cNvSpPr>
      </xdr:nvSpPr>
      <xdr:spPr bwMode="auto">
        <a:xfrm flipV="1">
          <a:off x="2231898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19</xdr:row>
      <xdr:rowOff>1524000</xdr:rowOff>
    </xdr:from>
    <xdr:to>
      <xdr:col>46</xdr:col>
      <xdr:colOff>0</xdr:colOff>
      <xdr:row>19</xdr:row>
      <xdr:rowOff>1857375</xdr:rowOff>
    </xdr:to>
    <xdr:sp macro="" textlink="">
      <xdr:nvSpPr>
        <xdr:cNvPr id="13209" name="Line 65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>
          <a:spLocks noChangeShapeType="1"/>
        </xdr:cNvSpPr>
      </xdr:nvSpPr>
      <xdr:spPr bwMode="auto">
        <a:xfrm flipV="1">
          <a:off x="2305050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0" name="Line 67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19</xdr:row>
      <xdr:rowOff>1533525</xdr:rowOff>
    </xdr:from>
    <xdr:to>
      <xdr:col>50</xdr:col>
      <xdr:colOff>0</xdr:colOff>
      <xdr:row>20</xdr:row>
      <xdr:rowOff>0</xdr:rowOff>
    </xdr:to>
    <xdr:sp macro="" textlink="">
      <xdr:nvSpPr>
        <xdr:cNvPr id="13211" name="Line 68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>
          <a:spLocks noChangeShapeType="1"/>
        </xdr:cNvSpPr>
      </xdr:nvSpPr>
      <xdr:spPr bwMode="auto">
        <a:xfrm flipV="1">
          <a:off x="24582120" y="107003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2" name="Line 67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3" name="Line 67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4" name="Line 67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5" name="Line 67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6" name="Line 67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7" name="Line 67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8" name="Line 67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9" name="Line 67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20" name="Line 67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21" name="Line 67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22" name="Line 67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19</xdr:row>
      <xdr:rowOff>1552575</xdr:rowOff>
    </xdr:from>
    <xdr:to>
      <xdr:col>44</xdr:col>
      <xdr:colOff>38100</xdr:colOff>
      <xdr:row>19</xdr:row>
      <xdr:rowOff>1695450</xdr:rowOff>
    </xdr:to>
    <xdr:sp macro="" textlink="">
      <xdr:nvSpPr>
        <xdr:cNvPr id="13223" name="Text Box 19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196274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24" name="Text Box 20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25" name="Text Box 21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19</xdr:row>
      <xdr:rowOff>1552575</xdr:rowOff>
    </xdr:from>
    <xdr:to>
      <xdr:col>46</xdr:col>
      <xdr:colOff>304800</xdr:colOff>
      <xdr:row>19</xdr:row>
      <xdr:rowOff>1695450</xdr:rowOff>
    </xdr:to>
    <xdr:sp macro="" textlink="">
      <xdr:nvSpPr>
        <xdr:cNvPr id="13226" name="Text Box 22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307907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19050</xdr:colOff>
      <xdr:row>19</xdr:row>
      <xdr:rowOff>1695450</xdr:rowOff>
    </xdr:to>
    <xdr:sp macro="" textlink="">
      <xdr:nvSpPr>
        <xdr:cNvPr id="13227" name="Text Box 23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342578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19</xdr:row>
      <xdr:rowOff>1552575</xdr:rowOff>
    </xdr:from>
    <xdr:to>
      <xdr:col>48</xdr:col>
      <xdr:colOff>304800</xdr:colOff>
      <xdr:row>19</xdr:row>
      <xdr:rowOff>1695450</xdr:rowOff>
    </xdr:to>
    <xdr:sp macro="" textlink="">
      <xdr:nvSpPr>
        <xdr:cNvPr id="13228" name="Text Box 24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38105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29" name="Text Box 27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51</xdr:col>
      <xdr:colOff>333375</xdr:colOff>
      <xdr:row>19</xdr:row>
      <xdr:rowOff>1695450</xdr:rowOff>
    </xdr:to>
    <xdr:sp macro="" textlink="">
      <xdr:nvSpPr>
        <xdr:cNvPr id="13230" name="Text Box 2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49574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19</xdr:row>
      <xdr:rowOff>1552575</xdr:rowOff>
    </xdr:from>
    <xdr:to>
      <xdr:col>52</xdr:col>
      <xdr:colOff>342900</xdr:colOff>
      <xdr:row>19</xdr:row>
      <xdr:rowOff>1695450</xdr:rowOff>
    </xdr:to>
    <xdr:sp macro="" textlink="">
      <xdr:nvSpPr>
        <xdr:cNvPr id="13231" name="Text Box 30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538031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19</xdr:row>
      <xdr:rowOff>1543050</xdr:rowOff>
    </xdr:from>
    <xdr:to>
      <xdr:col>54</xdr:col>
      <xdr:colOff>0</xdr:colOff>
      <xdr:row>19</xdr:row>
      <xdr:rowOff>1685925</xdr:rowOff>
    </xdr:to>
    <xdr:sp macro="" textlink="">
      <xdr:nvSpPr>
        <xdr:cNvPr id="13232" name="Text Box 33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5727025" y="106946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33" name="Text Box 35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34" name="Text Box 36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19</xdr:row>
      <xdr:rowOff>1552575</xdr:rowOff>
    </xdr:from>
    <xdr:to>
      <xdr:col>47</xdr:col>
      <xdr:colOff>0</xdr:colOff>
      <xdr:row>19</xdr:row>
      <xdr:rowOff>1695450</xdr:rowOff>
    </xdr:to>
    <xdr:sp macro="" textlink="">
      <xdr:nvSpPr>
        <xdr:cNvPr id="13235" name="Text Box 37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308860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38100</xdr:colOff>
      <xdr:row>19</xdr:row>
      <xdr:rowOff>1695450</xdr:rowOff>
    </xdr:to>
    <xdr:sp macro="" textlink="">
      <xdr:nvSpPr>
        <xdr:cNvPr id="13236" name="Text Box 38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342578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19</xdr:row>
      <xdr:rowOff>1552575</xdr:rowOff>
    </xdr:from>
    <xdr:to>
      <xdr:col>48</xdr:col>
      <xdr:colOff>333375</xdr:colOff>
      <xdr:row>19</xdr:row>
      <xdr:rowOff>1695450</xdr:rowOff>
    </xdr:to>
    <xdr:sp macro="" textlink="">
      <xdr:nvSpPr>
        <xdr:cNvPr id="13237" name="Text Box 3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3839170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38" name="Text Box 40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19</xdr:row>
      <xdr:rowOff>1552575</xdr:rowOff>
    </xdr:from>
    <xdr:to>
      <xdr:col>45</xdr:col>
      <xdr:colOff>0</xdr:colOff>
      <xdr:row>19</xdr:row>
      <xdr:rowOff>1695450</xdr:rowOff>
    </xdr:to>
    <xdr:sp macro="" textlink="">
      <xdr:nvSpPr>
        <xdr:cNvPr id="13239" name="Text Box 42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235708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28575</xdr:colOff>
      <xdr:row>19</xdr:row>
      <xdr:rowOff>1695450</xdr:rowOff>
    </xdr:to>
    <xdr:sp macro="" textlink="">
      <xdr:nvSpPr>
        <xdr:cNvPr id="13240" name="Text Box 43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52</xdr:col>
      <xdr:colOff>57150</xdr:colOff>
      <xdr:row>19</xdr:row>
      <xdr:rowOff>1695450</xdr:rowOff>
    </xdr:to>
    <xdr:sp macro="" textlink="">
      <xdr:nvSpPr>
        <xdr:cNvPr id="13241" name="Text Box 61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4957405" y="106965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19</xdr:row>
      <xdr:rowOff>1552575</xdr:rowOff>
    </xdr:from>
    <xdr:to>
      <xdr:col>49</xdr:col>
      <xdr:colOff>361950</xdr:colOff>
      <xdr:row>19</xdr:row>
      <xdr:rowOff>1695450</xdr:rowOff>
    </xdr:to>
    <xdr:sp macro="" textlink="">
      <xdr:nvSpPr>
        <xdr:cNvPr id="13242" name="Text Box 62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4185880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19</xdr:row>
      <xdr:rowOff>1552575</xdr:rowOff>
    </xdr:from>
    <xdr:to>
      <xdr:col>50</xdr:col>
      <xdr:colOff>342900</xdr:colOff>
      <xdr:row>19</xdr:row>
      <xdr:rowOff>1695450</xdr:rowOff>
    </xdr:to>
    <xdr:sp macro="" textlink="">
      <xdr:nvSpPr>
        <xdr:cNvPr id="13243" name="Text Box 63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46487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19</xdr:row>
      <xdr:rowOff>1524000</xdr:rowOff>
    </xdr:from>
    <xdr:to>
      <xdr:col>44</xdr:col>
      <xdr:colOff>0</xdr:colOff>
      <xdr:row>19</xdr:row>
      <xdr:rowOff>1857375</xdr:rowOff>
    </xdr:to>
    <xdr:sp macro="" textlink="">
      <xdr:nvSpPr>
        <xdr:cNvPr id="13244" name="Line 64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>
          <a:spLocks noChangeShapeType="1"/>
        </xdr:cNvSpPr>
      </xdr:nvSpPr>
      <xdr:spPr bwMode="auto">
        <a:xfrm flipV="1">
          <a:off x="2231898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19</xdr:row>
      <xdr:rowOff>1524000</xdr:rowOff>
    </xdr:from>
    <xdr:to>
      <xdr:col>46</xdr:col>
      <xdr:colOff>0</xdr:colOff>
      <xdr:row>19</xdr:row>
      <xdr:rowOff>1857375</xdr:rowOff>
    </xdr:to>
    <xdr:sp macro="" textlink="">
      <xdr:nvSpPr>
        <xdr:cNvPr id="13245" name="Line 65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>
          <a:spLocks noChangeShapeType="1"/>
        </xdr:cNvSpPr>
      </xdr:nvSpPr>
      <xdr:spPr bwMode="auto">
        <a:xfrm flipV="1">
          <a:off x="2305050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46" name="Line 67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19</xdr:row>
      <xdr:rowOff>1533525</xdr:rowOff>
    </xdr:from>
    <xdr:to>
      <xdr:col>50</xdr:col>
      <xdr:colOff>0</xdr:colOff>
      <xdr:row>20</xdr:row>
      <xdr:rowOff>0</xdr:rowOff>
    </xdr:to>
    <xdr:sp macro="" textlink="">
      <xdr:nvSpPr>
        <xdr:cNvPr id="13247" name="Line 68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>
          <a:spLocks noChangeShapeType="1"/>
        </xdr:cNvSpPr>
      </xdr:nvSpPr>
      <xdr:spPr bwMode="auto">
        <a:xfrm flipV="1">
          <a:off x="24582120" y="107003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48" name="Line 69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49" name="Line 67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0" name="Line 6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1" name="Line 67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2" name="Line 69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3" name="Line 67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4" name="Line 69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5" name="Line 67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6" name="Line 69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7" name="Line 67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8" name="Line 69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9" name="Line 67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0" name="Line 6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1" name="Line 67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2" name="Line 69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3" name="Line 67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4" name="Line 69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5" name="Line 67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6" name="Line 69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7" name="Line 67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8" name="Line 69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9" name="Line 67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70" name="Line 6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19</xdr:row>
      <xdr:rowOff>1552575</xdr:rowOff>
    </xdr:from>
    <xdr:to>
      <xdr:col>44</xdr:col>
      <xdr:colOff>38100</xdr:colOff>
      <xdr:row>19</xdr:row>
      <xdr:rowOff>1695450</xdr:rowOff>
    </xdr:to>
    <xdr:sp macro="" textlink="">
      <xdr:nvSpPr>
        <xdr:cNvPr id="13271" name="Text Box 19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196274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72" name="Text Box 20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73" name="Text Box 21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19</xdr:row>
      <xdr:rowOff>1552575</xdr:rowOff>
    </xdr:from>
    <xdr:to>
      <xdr:col>46</xdr:col>
      <xdr:colOff>304800</xdr:colOff>
      <xdr:row>19</xdr:row>
      <xdr:rowOff>1695450</xdr:rowOff>
    </xdr:to>
    <xdr:sp macro="" textlink="">
      <xdr:nvSpPr>
        <xdr:cNvPr id="13274" name="Text Box 22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307907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19050</xdr:colOff>
      <xdr:row>19</xdr:row>
      <xdr:rowOff>1695450</xdr:rowOff>
    </xdr:to>
    <xdr:sp macro="" textlink="">
      <xdr:nvSpPr>
        <xdr:cNvPr id="13275" name="Text Box 23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342578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19</xdr:row>
      <xdr:rowOff>1552575</xdr:rowOff>
    </xdr:from>
    <xdr:to>
      <xdr:col>48</xdr:col>
      <xdr:colOff>304800</xdr:colOff>
      <xdr:row>19</xdr:row>
      <xdr:rowOff>1695450</xdr:rowOff>
    </xdr:to>
    <xdr:sp macro="" textlink="">
      <xdr:nvSpPr>
        <xdr:cNvPr id="13276" name="Text Box 24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38105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77" name="Text Box 27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51</xdr:col>
      <xdr:colOff>333375</xdr:colOff>
      <xdr:row>19</xdr:row>
      <xdr:rowOff>1695450</xdr:rowOff>
    </xdr:to>
    <xdr:sp macro="" textlink="">
      <xdr:nvSpPr>
        <xdr:cNvPr id="13278" name="Text Box 29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49574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19</xdr:row>
      <xdr:rowOff>1552575</xdr:rowOff>
    </xdr:from>
    <xdr:to>
      <xdr:col>52</xdr:col>
      <xdr:colOff>342900</xdr:colOff>
      <xdr:row>19</xdr:row>
      <xdr:rowOff>1695450</xdr:rowOff>
    </xdr:to>
    <xdr:sp macro="" textlink="">
      <xdr:nvSpPr>
        <xdr:cNvPr id="13279" name="Text Box 30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538031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19</xdr:row>
      <xdr:rowOff>1543050</xdr:rowOff>
    </xdr:from>
    <xdr:to>
      <xdr:col>54</xdr:col>
      <xdr:colOff>0</xdr:colOff>
      <xdr:row>19</xdr:row>
      <xdr:rowOff>1685925</xdr:rowOff>
    </xdr:to>
    <xdr:sp macro="" textlink="">
      <xdr:nvSpPr>
        <xdr:cNvPr id="13280" name="Text Box 33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5727025" y="106946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81" name="Text Box 35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82" name="Text Box 36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19</xdr:row>
      <xdr:rowOff>1552575</xdr:rowOff>
    </xdr:from>
    <xdr:to>
      <xdr:col>47</xdr:col>
      <xdr:colOff>0</xdr:colOff>
      <xdr:row>19</xdr:row>
      <xdr:rowOff>1695450</xdr:rowOff>
    </xdr:to>
    <xdr:sp macro="" textlink="">
      <xdr:nvSpPr>
        <xdr:cNvPr id="13283" name="Text Box 37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308860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38100</xdr:colOff>
      <xdr:row>19</xdr:row>
      <xdr:rowOff>1695450</xdr:rowOff>
    </xdr:to>
    <xdr:sp macro="" textlink="">
      <xdr:nvSpPr>
        <xdr:cNvPr id="13284" name="Text Box 38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342578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19</xdr:row>
      <xdr:rowOff>1552575</xdr:rowOff>
    </xdr:from>
    <xdr:to>
      <xdr:col>48</xdr:col>
      <xdr:colOff>333375</xdr:colOff>
      <xdr:row>19</xdr:row>
      <xdr:rowOff>1695450</xdr:rowOff>
    </xdr:to>
    <xdr:sp macro="" textlink="">
      <xdr:nvSpPr>
        <xdr:cNvPr id="13285" name="Text Box 39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3839170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86" name="Text Box 40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19</xdr:row>
      <xdr:rowOff>1552575</xdr:rowOff>
    </xdr:from>
    <xdr:to>
      <xdr:col>45</xdr:col>
      <xdr:colOff>0</xdr:colOff>
      <xdr:row>19</xdr:row>
      <xdr:rowOff>1695450</xdr:rowOff>
    </xdr:to>
    <xdr:sp macro="" textlink="">
      <xdr:nvSpPr>
        <xdr:cNvPr id="13287" name="Text Box 42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235708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28575</xdr:colOff>
      <xdr:row>19</xdr:row>
      <xdr:rowOff>1695450</xdr:rowOff>
    </xdr:to>
    <xdr:sp macro="" textlink="">
      <xdr:nvSpPr>
        <xdr:cNvPr id="13288" name="Text Box 43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2694265" y="106965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52</xdr:col>
      <xdr:colOff>57150</xdr:colOff>
      <xdr:row>19</xdr:row>
      <xdr:rowOff>1695450</xdr:rowOff>
    </xdr:to>
    <xdr:sp macro="" textlink="">
      <xdr:nvSpPr>
        <xdr:cNvPr id="13289" name="Text Box 61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4957405" y="106965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19</xdr:row>
      <xdr:rowOff>1552575</xdr:rowOff>
    </xdr:from>
    <xdr:to>
      <xdr:col>49</xdr:col>
      <xdr:colOff>361950</xdr:colOff>
      <xdr:row>19</xdr:row>
      <xdr:rowOff>1695450</xdr:rowOff>
    </xdr:to>
    <xdr:sp macro="" textlink="">
      <xdr:nvSpPr>
        <xdr:cNvPr id="13290" name="Text Box 62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4185880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19</xdr:row>
      <xdr:rowOff>1552575</xdr:rowOff>
    </xdr:from>
    <xdr:to>
      <xdr:col>50</xdr:col>
      <xdr:colOff>342900</xdr:colOff>
      <xdr:row>19</xdr:row>
      <xdr:rowOff>1695450</xdr:rowOff>
    </xdr:to>
    <xdr:sp macro="" textlink="">
      <xdr:nvSpPr>
        <xdr:cNvPr id="13291" name="Text Box 63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46487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19</xdr:row>
      <xdr:rowOff>1524000</xdr:rowOff>
    </xdr:from>
    <xdr:to>
      <xdr:col>44</xdr:col>
      <xdr:colOff>0</xdr:colOff>
      <xdr:row>19</xdr:row>
      <xdr:rowOff>1857375</xdr:rowOff>
    </xdr:to>
    <xdr:sp macro="" textlink="">
      <xdr:nvSpPr>
        <xdr:cNvPr id="13292" name="Line 64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>
          <a:spLocks noChangeShapeType="1"/>
        </xdr:cNvSpPr>
      </xdr:nvSpPr>
      <xdr:spPr bwMode="auto">
        <a:xfrm flipV="1">
          <a:off x="2231898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19</xdr:row>
      <xdr:rowOff>1524000</xdr:rowOff>
    </xdr:from>
    <xdr:to>
      <xdr:col>46</xdr:col>
      <xdr:colOff>0</xdr:colOff>
      <xdr:row>19</xdr:row>
      <xdr:rowOff>1857375</xdr:rowOff>
    </xdr:to>
    <xdr:sp macro="" textlink="">
      <xdr:nvSpPr>
        <xdr:cNvPr id="13293" name="Line 65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>
          <a:spLocks noChangeShapeType="1"/>
        </xdr:cNvSpPr>
      </xdr:nvSpPr>
      <xdr:spPr bwMode="auto">
        <a:xfrm flipV="1">
          <a:off x="2305050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94" name="Line 67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19</xdr:row>
      <xdr:rowOff>1533525</xdr:rowOff>
    </xdr:from>
    <xdr:to>
      <xdr:col>50</xdr:col>
      <xdr:colOff>0</xdr:colOff>
      <xdr:row>20</xdr:row>
      <xdr:rowOff>0</xdr:rowOff>
    </xdr:to>
    <xdr:sp macro="" textlink="">
      <xdr:nvSpPr>
        <xdr:cNvPr id="13295" name="Line 68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>
          <a:spLocks noChangeShapeType="1"/>
        </xdr:cNvSpPr>
      </xdr:nvSpPr>
      <xdr:spPr bwMode="auto">
        <a:xfrm flipV="1">
          <a:off x="24582120" y="107003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96" name="Line 69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97" name="Line 67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98" name="Line 69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99" name="Line 67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0" name="Line 6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1" name="Line 67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2" name="Line 69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3" name="Line 67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4" name="Line 69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5" name="Line 67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6" name="Line 6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7" name="Line 67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8" name="Line 69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9" name="Line 67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0" name="Line 6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1" name="Line 67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2" name="Line 6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3" name="Line 67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4" name="Line 69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5" name="Line 67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6" name="Line 69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7" name="Line 6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8" name="Line 69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20</xdr:row>
      <xdr:rowOff>1552575</xdr:rowOff>
    </xdr:from>
    <xdr:to>
      <xdr:col>44</xdr:col>
      <xdr:colOff>38100</xdr:colOff>
      <xdr:row>20</xdr:row>
      <xdr:rowOff>1695450</xdr:rowOff>
    </xdr:to>
    <xdr:sp macro="" textlink="">
      <xdr:nvSpPr>
        <xdr:cNvPr id="13319" name="Text Box 1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196274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20" name="Text Box 20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21" name="Text Box 21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20</xdr:row>
      <xdr:rowOff>1552575</xdr:rowOff>
    </xdr:from>
    <xdr:to>
      <xdr:col>46</xdr:col>
      <xdr:colOff>304800</xdr:colOff>
      <xdr:row>20</xdr:row>
      <xdr:rowOff>1695450</xdr:rowOff>
    </xdr:to>
    <xdr:sp macro="" textlink="">
      <xdr:nvSpPr>
        <xdr:cNvPr id="13322" name="Text Box 22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307907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19050</xdr:colOff>
      <xdr:row>20</xdr:row>
      <xdr:rowOff>1695450</xdr:rowOff>
    </xdr:to>
    <xdr:sp macro="" textlink="">
      <xdr:nvSpPr>
        <xdr:cNvPr id="13323" name="Text Box 23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342578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20</xdr:row>
      <xdr:rowOff>1552575</xdr:rowOff>
    </xdr:from>
    <xdr:to>
      <xdr:col>48</xdr:col>
      <xdr:colOff>304800</xdr:colOff>
      <xdr:row>20</xdr:row>
      <xdr:rowOff>1695450</xdr:rowOff>
    </xdr:to>
    <xdr:sp macro="" textlink="">
      <xdr:nvSpPr>
        <xdr:cNvPr id="13324" name="Text Box 24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38105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25" name="Text Box 27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26" name="Text Box 35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27" name="Text Box 36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20</xdr:row>
      <xdr:rowOff>1552575</xdr:rowOff>
    </xdr:from>
    <xdr:to>
      <xdr:col>47</xdr:col>
      <xdr:colOff>0</xdr:colOff>
      <xdr:row>20</xdr:row>
      <xdr:rowOff>1695450</xdr:rowOff>
    </xdr:to>
    <xdr:sp macro="" textlink="">
      <xdr:nvSpPr>
        <xdr:cNvPr id="13328" name="Text Box 37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308860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38100</xdr:colOff>
      <xdr:row>20</xdr:row>
      <xdr:rowOff>1695450</xdr:rowOff>
    </xdr:to>
    <xdr:sp macro="" textlink="">
      <xdr:nvSpPr>
        <xdr:cNvPr id="13329" name="Text Box 38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342578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20</xdr:row>
      <xdr:rowOff>1552575</xdr:rowOff>
    </xdr:from>
    <xdr:to>
      <xdr:col>48</xdr:col>
      <xdr:colOff>333375</xdr:colOff>
      <xdr:row>20</xdr:row>
      <xdr:rowOff>1695450</xdr:rowOff>
    </xdr:to>
    <xdr:sp macro="" textlink="">
      <xdr:nvSpPr>
        <xdr:cNvPr id="13330" name="Text Box 3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3839170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31" name="Text Box 40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20</xdr:row>
      <xdr:rowOff>1552575</xdr:rowOff>
    </xdr:from>
    <xdr:to>
      <xdr:col>45</xdr:col>
      <xdr:colOff>0</xdr:colOff>
      <xdr:row>20</xdr:row>
      <xdr:rowOff>1695450</xdr:rowOff>
    </xdr:to>
    <xdr:sp macro="" textlink="">
      <xdr:nvSpPr>
        <xdr:cNvPr id="13332" name="Text Box 42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235708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28575</xdr:colOff>
      <xdr:row>20</xdr:row>
      <xdr:rowOff>1695450</xdr:rowOff>
    </xdr:to>
    <xdr:sp macro="" textlink="">
      <xdr:nvSpPr>
        <xdr:cNvPr id="13333" name="Text Box 43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20</xdr:row>
      <xdr:rowOff>1552575</xdr:rowOff>
    </xdr:from>
    <xdr:to>
      <xdr:col>49</xdr:col>
      <xdr:colOff>361950</xdr:colOff>
      <xdr:row>20</xdr:row>
      <xdr:rowOff>1695450</xdr:rowOff>
    </xdr:to>
    <xdr:sp macro="" textlink="">
      <xdr:nvSpPr>
        <xdr:cNvPr id="13334" name="Text Box 62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4185880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20</xdr:row>
      <xdr:rowOff>1552575</xdr:rowOff>
    </xdr:from>
    <xdr:to>
      <xdr:col>50</xdr:col>
      <xdr:colOff>342900</xdr:colOff>
      <xdr:row>20</xdr:row>
      <xdr:rowOff>1695450</xdr:rowOff>
    </xdr:to>
    <xdr:sp macro="" textlink="">
      <xdr:nvSpPr>
        <xdr:cNvPr id="13335" name="Text Box 63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46487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20</xdr:row>
      <xdr:rowOff>1524000</xdr:rowOff>
    </xdr:from>
    <xdr:to>
      <xdr:col>44</xdr:col>
      <xdr:colOff>0</xdr:colOff>
      <xdr:row>20</xdr:row>
      <xdr:rowOff>1857375</xdr:rowOff>
    </xdr:to>
    <xdr:sp macro="" textlink="">
      <xdr:nvSpPr>
        <xdr:cNvPr id="13336" name="Line 64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ShapeType="1"/>
        </xdr:cNvSpPr>
      </xdr:nvSpPr>
      <xdr:spPr bwMode="auto">
        <a:xfrm flipV="1">
          <a:off x="2231898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20</xdr:row>
      <xdr:rowOff>1524000</xdr:rowOff>
    </xdr:from>
    <xdr:to>
      <xdr:col>46</xdr:col>
      <xdr:colOff>0</xdr:colOff>
      <xdr:row>20</xdr:row>
      <xdr:rowOff>1857375</xdr:rowOff>
    </xdr:to>
    <xdr:sp macro="" textlink="">
      <xdr:nvSpPr>
        <xdr:cNvPr id="13337" name="Line 65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ShapeType="1"/>
        </xdr:cNvSpPr>
      </xdr:nvSpPr>
      <xdr:spPr bwMode="auto">
        <a:xfrm flipV="1">
          <a:off x="2305050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38" name="Line 67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20</xdr:row>
      <xdr:rowOff>1533525</xdr:rowOff>
    </xdr:from>
    <xdr:to>
      <xdr:col>50</xdr:col>
      <xdr:colOff>0</xdr:colOff>
      <xdr:row>21</xdr:row>
      <xdr:rowOff>0</xdr:rowOff>
    </xdr:to>
    <xdr:sp macro="" textlink="">
      <xdr:nvSpPr>
        <xdr:cNvPr id="13339" name="Line 68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ShapeType="1"/>
        </xdr:cNvSpPr>
      </xdr:nvSpPr>
      <xdr:spPr bwMode="auto">
        <a:xfrm flipV="1">
          <a:off x="24582120" y="112033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0" name="Line 67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1" name="Line 67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2" name="Line 67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3" name="Line 67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4" name="Line 67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5" name="Line 67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6" name="Line 67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7" name="Line 67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8" name="Line 67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9" name="Line 6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50" name="Line 67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20</xdr:row>
      <xdr:rowOff>1552575</xdr:rowOff>
    </xdr:from>
    <xdr:to>
      <xdr:col>44</xdr:col>
      <xdr:colOff>38100</xdr:colOff>
      <xdr:row>20</xdr:row>
      <xdr:rowOff>1695450</xdr:rowOff>
    </xdr:to>
    <xdr:sp macro="" textlink="">
      <xdr:nvSpPr>
        <xdr:cNvPr id="13351" name="Text Box 1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196274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52" name="Text Box 2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53" name="Text Box 2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20</xdr:row>
      <xdr:rowOff>1552575</xdr:rowOff>
    </xdr:from>
    <xdr:to>
      <xdr:col>46</xdr:col>
      <xdr:colOff>304800</xdr:colOff>
      <xdr:row>20</xdr:row>
      <xdr:rowOff>1695450</xdr:rowOff>
    </xdr:to>
    <xdr:sp macro="" textlink="">
      <xdr:nvSpPr>
        <xdr:cNvPr id="13354" name="Text Box 2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307907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19050</xdr:colOff>
      <xdr:row>20</xdr:row>
      <xdr:rowOff>1695450</xdr:rowOff>
    </xdr:to>
    <xdr:sp macro="" textlink="">
      <xdr:nvSpPr>
        <xdr:cNvPr id="13355" name="Text Box 23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342578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20</xdr:row>
      <xdr:rowOff>1552575</xdr:rowOff>
    </xdr:from>
    <xdr:to>
      <xdr:col>48</xdr:col>
      <xdr:colOff>304800</xdr:colOff>
      <xdr:row>20</xdr:row>
      <xdr:rowOff>1695450</xdr:rowOff>
    </xdr:to>
    <xdr:sp macro="" textlink="">
      <xdr:nvSpPr>
        <xdr:cNvPr id="13356" name="Text Box 2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38105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57" name="Text Box 27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51</xdr:col>
      <xdr:colOff>333375</xdr:colOff>
      <xdr:row>20</xdr:row>
      <xdr:rowOff>1695450</xdr:rowOff>
    </xdr:to>
    <xdr:sp macro="" textlink="">
      <xdr:nvSpPr>
        <xdr:cNvPr id="13358" name="Text Box 29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49574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20</xdr:row>
      <xdr:rowOff>1552575</xdr:rowOff>
    </xdr:from>
    <xdr:to>
      <xdr:col>52</xdr:col>
      <xdr:colOff>342900</xdr:colOff>
      <xdr:row>20</xdr:row>
      <xdr:rowOff>1695450</xdr:rowOff>
    </xdr:to>
    <xdr:sp macro="" textlink="">
      <xdr:nvSpPr>
        <xdr:cNvPr id="13359" name="Text Box 30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538031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20</xdr:row>
      <xdr:rowOff>1543050</xdr:rowOff>
    </xdr:from>
    <xdr:to>
      <xdr:col>54</xdr:col>
      <xdr:colOff>0</xdr:colOff>
      <xdr:row>20</xdr:row>
      <xdr:rowOff>1685925</xdr:rowOff>
    </xdr:to>
    <xdr:sp macro="" textlink="">
      <xdr:nvSpPr>
        <xdr:cNvPr id="13360" name="Text Box 33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5727025" y="111975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61" name="Text Box 35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62" name="Text Box 36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20</xdr:row>
      <xdr:rowOff>1552575</xdr:rowOff>
    </xdr:from>
    <xdr:to>
      <xdr:col>47</xdr:col>
      <xdr:colOff>0</xdr:colOff>
      <xdr:row>20</xdr:row>
      <xdr:rowOff>1695450</xdr:rowOff>
    </xdr:to>
    <xdr:sp macro="" textlink="">
      <xdr:nvSpPr>
        <xdr:cNvPr id="13363" name="Text Box 37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308860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38100</xdr:colOff>
      <xdr:row>20</xdr:row>
      <xdr:rowOff>1695450</xdr:rowOff>
    </xdr:to>
    <xdr:sp macro="" textlink="">
      <xdr:nvSpPr>
        <xdr:cNvPr id="13364" name="Text Box 38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342578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20</xdr:row>
      <xdr:rowOff>1552575</xdr:rowOff>
    </xdr:from>
    <xdr:to>
      <xdr:col>48</xdr:col>
      <xdr:colOff>333375</xdr:colOff>
      <xdr:row>20</xdr:row>
      <xdr:rowOff>1695450</xdr:rowOff>
    </xdr:to>
    <xdr:sp macro="" textlink="">
      <xdr:nvSpPr>
        <xdr:cNvPr id="13365" name="Text Box 39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3839170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66" name="Text Box 40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20</xdr:row>
      <xdr:rowOff>1552575</xdr:rowOff>
    </xdr:from>
    <xdr:to>
      <xdr:col>45</xdr:col>
      <xdr:colOff>0</xdr:colOff>
      <xdr:row>20</xdr:row>
      <xdr:rowOff>1695450</xdr:rowOff>
    </xdr:to>
    <xdr:sp macro="" textlink="">
      <xdr:nvSpPr>
        <xdr:cNvPr id="13367" name="Text Box 42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235708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28575</xdr:colOff>
      <xdr:row>20</xdr:row>
      <xdr:rowOff>1695450</xdr:rowOff>
    </xdr:to>
    <xdr:sp macro="" textlink="">
      <xdr:nvSpPr>
        <xdr:cNvPr id="13368" name="Text Box 43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52</xdr:col>
      <xdr:colOff>57150</xdr:colOff>
      <xdr:row>20</xdr:row>
      <xdr:rowOff>1695450</xdr:rowOff>
    </xdr:to>
    <xdr:sp macro="" textlink="">
      <xdr:nvSpPr>
        <xdr:cNvPr id="13369" name="Text Box 61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4957405" y="111994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20</xdr:row>
      <xdr:rowOff>1552575</xdr:rowOff>
    </xdr:from>
    <xdr:to>
      <xdr:col>49</xdr:col>
      <xdr:colOff>361950</xdr:colOff>
      <xdr:row>20</xdr:row>
      <xdr:rowOff>1695450</xdr:rowOff>
    </xdr:to>
    <xdr:sp macro="" textlink="">
      <xdr:nvSpPr>
        <xdr:cNvPr id="13370" name="Text Box 62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4185880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20</xdr:row>
      <xdr:rowOff>1552575</xdr:rowOff>
    </xdr:from>
    <xdr:to>
      <xdr:col>50</xdr:col>
      <xdr:colOff>342900</xdr:colOff>
      <xdr:row>20</xdr:row>
      <xdr:rowOff>1695450</xdr:rowOff>
    </xdr:to>
    <xdr:sp macro="" textlink="">
      <xdr:nvSpPr>
        <xdr:cNvPr id="13371" name="Text Box 63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46487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20</xdr:row>
      <xdr:rowOff>1524000</xdr:rowOff>
    </xdr:from>
    <xdr:to>
      <xdr:col>44</xdr:col>
      <xdr:colOff>0</xdr:colOff>
      <xdr:row>20</xdr:row>
      <xdr:rowOff>1857375</xdr:rowOff>
    </xdr:to>
    <xdr:sp macro="" textlink="">
      <xdr:nvSpPr>
        <xdr:cNvPr id="13372" name="Line 64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ShapeType="1"/>
        </xdr:cNvSpPr>
      </xdr:nvSpPr>
      <xdr:spPr bwMode="auto">
        <a:xfrm flipV="1">
          <a:off x="2231898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20</xdr:row>
      <xdr:rowOff>1524000</xdr:rowOff>
    </xdr:from>
    <xdr:to>
      <xdr:col>46</xdr:col>
      <xdr:colOff>0</xdr:colOff>
      <xdr:row>20</xdr:row>
      <xdr:rowOff>1857375</xdr:rowOff>
    </xdr:to>
    <xdr:sp macro="" textlink="">
      <xdr:nvSpPr>
        <xdr:cNvPr id="13373" name="Line 65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ShapeType="1"/>
        </xdr:cNvSpPr>
      </xdr:nvSpPr>
      <xdr:spPr bwMode="auto">
        <a:xfrm flipV="1">
          <a:off x="2305050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74" name="Line 67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20</xdr:row>
      <xdr:rowOff>1533525</xdr:rowOff>
    </xdr:from>
    <xdr:to>
      <xdr:col>50</xdr:col>
      <xdr:colOff>0</xdr:colOff>
      <xdr:row>21</xdr:row>
      <xdr:rowOff>0</xdr:rowOff>
    </xdr:to>
    <xdr:sp macro="" textlink="">
      <xdr:nvSpPr>
        <xdr:cNvPr id="13375" name="Line 68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ShapeType="1"/>
        </xdr:cNvSpPr>
      </xdr:nvSpPr>
      <xdr:spPr bwMode="auto">
        <a:xfrm flipV="1">
          <a:off x="24582120" y="112033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76" name="Line 69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77" name="Line 67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78" name="Line 6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79" name="Lin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0" name="Line 6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1" name="Line 67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2" name="Line 69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3" name="Line 67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4" name="Line 6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5" name="Line 67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6" name="Line 6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7" name="Line 67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8" name="Line 69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9" name="Line 6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0" name="Line 6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1" name="Line 67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2" name="Line 69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3" name="Line 67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4" name="Line 69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5" name="Line 67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6" name="Line 69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7" name="Line 67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8" name="Line 69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20</xdr:row>
      <xdr:rowOff>1552575</xdr:rowOff>
    </xdr:from>
    <xdr:to>
      <xdr:col>44</xdr:col>
      <xdr:colOff>38100</xdr:colOff>
      <xdr:row>20</xdr:row>
      <xdr:rowOff>1695450</xdr:rowOff>
    </xdr:to>
    <xdr:sp macro="" textlink="">
      <xdr:nvSpPr>
        <xdr:cNvPr id="13399" name="Text Box 1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196274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400" name="Text Box 20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401" name="Text Box 2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20</xdr:row>
      <xdr:rowOff>1552575</xdr:rowOff>
    </xdr:from>
    <xdr:to>
      <xdr:col>46</xdr:col>
      <xdr:colOff>304800</xdr:colOff>
      <xdr:row>20</xdr:row>
      <xdr:rowOff>1695450</xdr:rowOff>
    </xdr:to>
    <xdr:sp macro="" textlink="">
      <xdr:nvSpPr>
        <xdr:cNvPr id="13402" name="Text Box 2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307907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19050</xdr:colOff>
      <xdr:row>20</xdr:row>
      <xdr:rowOff>1695450</xdr:rowOff>
    </xdr:to>
    <xdr:sp macro="" textlink="">
      <xdr:nvSpPr>
        <xdr:cNvPr id="13403" name="Text Box 23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342578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20</xdr:row>
      <xdr:rowOff>1552575</xdr:rowOff>
    </xdr:from>
    <xdr:to>
      <xdr:col>48</xdr:col>
      <xdr:colOff>304800</xdr:colOff>
      <xdr:row>20</xdr:row>
      <xdr:rowOff>1695450</xdr:rowOff>
    </xdr:to>
    <xdr:sp macro="" textlink="">
      <xdr:nvSpPr>
        <xdr:cNvPr id="13404" name="Text Box 24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38105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405" name="Text Box 27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51</xdr:col>
      <xdr:colOff>333375</xdr:colOff>
      <xdr:row>20</xdr:row>
      <xdr:rowOff>1695450</xdr:rowOff>
    </xdr:to>
    <xdr:sp macro="" textlink="">
      <xdr:nvSpPr>
        <xdr:cNvPr id="13406" name="Text Box 29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49574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20</xdr:row>
      <xdr:rowOff>1552575</xdr:rowOff>
    </xdr:from>
    <xdr:to>
      <xdr:col>52</xdr:col>
      <xdr:colOff>342900</xdr:colOff>
      <xdr:row>20</xdr:row>
      <xdr:rowOff>1695450</xdr:rowOff>
    </xdr:to>
    <xdr:sp macro="" textlink="">
      <xdr:nvSpPr>
        <xdr:cNvPr id="13407" name="Text Box 30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538031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20</xdr:row>
      <xdr:rowOff>1543050</xdr:rowOff>
    </xdr:from>
    <xdr:to>
      <xdr:col>54</xdr:col>
      <xdr:colOff>0</xdr:colOff>
      <xdr:row>20</xdr:row>
      <xdr:rowOff>1685925</xdr:rowOff>
    </xdr:to>
    <xdr:sp macro="" textlink="">
      <xdr:nvSpPr>
        <xdr:cNvPr id="13408" name="Text Box 33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5727025" y="111975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409" name="Text Box 35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410" name="Text Box 36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20</xdr:row>
      <xdr:rowOff>1552575</xdr:rowOff>
    </xdr:from>
    <xdr:to>
      <xdr:col>47</xdr:col>
      <xdr:colOff>0</xdr:colOff>
      <xdr:row>20</xdr:row>
      <xdr:rowOff>1695450</xdr:rowOff>
    </xdr:to>
    <xdr:sp macro="" textlink="">
      <xdr:nvSpPr>
        <xdr:cNvPr id="13411" name="Text Box 37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308860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38100</xdr:colOff>
      <xdr:row>20</xdr:row>
      <xdr:rowOff>1695450</xdr:rowOff>
    </xdr:to>
    <xdr:sp macro="" textlink="">
      <xdr:nvSpPr>
        <xdr:cNvPr id="13412" name="Text Box 38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342578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20</xdr:row>
      <xdr:rowOff>1552575</xdr:rowOff>
    </xdr:from>
    <xdr:to>
      <xdr:col>48</xdr:col>
      <xdr:colOff>333375</xdr:colOff>
      <xdr:row>20</xdr:row>
      <xdr:rowOff>1695450</xdr:rowOff>
    </xdr:to>
    <xdr:sp macro="" textlink="">
      <xdr:nvSpPr>
        <xdr:cNvPr id="13413" name="Text Box 39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3839170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414" name="Text Box 40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20</xdr:row>
      <xdr:rowOff>1552575</xdr:rowOff>
    </xdr:from>
    <xdr:to>
      <xdr:col>45</xdr:col>
      <xdr:colOff>0</xdr:colOff>
      <xdr:row>20</xdr:row>
      <xdr:rowOff>1695450</xdr:rowOff>
    </xdr:to>
    <xdr:sp macro="" textlink="">
      <xdr:nvSpPr>
        <xdr:cNvPr id="13415" name="Text Box 42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235708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28575</xdr:colOff>
      <xdr:row>20</xdr:row>
      <xdr:rowOff>1695450</xdr:rowOff>
    </xdr:to>
    <xdr:sp macro="" textlink="">
      <xdr:nvSpPr>
        <xdr:cNvPr id="13416" name="Text Box 43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2694265" y="111994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52</xdr:col>
      <xdr:colOff>57150</xdr:colOff>
      <xdr:row>20</xdr:row>
      <xdr:rowOff>1695450</xdr:rowOff>
    </xdr:to>
    <xdr:sp macro="" textlink="">
      <xdr:nvSpPr>
        <xdr:cNvPr id="13417" name="Text Box 6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4957405" y="111994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20</xdr:row>
      <xdr:rowOff>1552575</xdr:rowOff>
    </xdr:from>
    <xdr:to>
      <xdr:col>49</xdr:col>
      <xdr:colOff>361950</xdr:colOff>
      <xdr:row>20</xdr:row>
      <xdr:rowOff>1695450</xdr:rowOff>
    </xdr:to>
    <xdr:sp macro="" textlink="">
      <xdr:nvSpPr>
        <xdr:cNvPr id="13418" name="Text Box 62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4185880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20</xdr:row>
      <xdr:rowOff>1552575</xdr:rowOff>
    </xdr:from>
    <xdr:to>
      <xdr:col>50</xdr:col>
      <xdr:colOff>342900</xdr:colOff>
      <xdr:row>20</xdr:row>
      <xdr:rowOff>1695450</xdr:rowOff>
    </xdr:to>
    <xdr:sp macro="" textlink="">
      <xdr:nvSpPr>
        <xdr:cNvPr id="13419" name="Text Box 63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46487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20</xdr:row>
      <xdr:rowOff>1524000</xdr:rowOff>
    </xdr:from>
    <xdr:to>
      <xdr:col>44</xdr:col>
      <xdr:colOff>0</xdr:colOff>
      <xdr:row>20</xdr:row>
      <xdr:rowOff>1857375</xdr:rowOff>
    </xdr:to>
    <xdr:sp macro="" textlink="">
      <xdr:nvSpPr>
        <xdr:cNvPr id="13420" name="Line 64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ShapeType="1"/>
        </xdr:cNvSpPr>
      </xdr:nvSpPr>
      <xdr:spPr bwMode="auto">
        <a:xfrm flipV="1">
          <a:off x="2231898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20</xdr:row>
      <xdr:rowOff>1524000</xdr:rowOff>
    </xdr:from>
    <xdr:to>
      <xdr:col>46</xdr:col>
      <xdr:colOff>0</xdr:colOff>
      <xdr:row>20</xdr:row>
      <xdr:rowOff>1857375</xdr:rowOff>
    </xdr:to>
    <xdr:sp macro="" textlink="">
      <xdr:nvSpPr>
        <xdr:cNvPr id="13421" name="Line 65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ShapeType="1"/>
        </xdr:cNvSpPr>
      </xdr:nvSpPr>
      <xdr:spPr bwMode="auto">
        <a:xfrm flipV="1">
          <a:off x="2305050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2" name="Line 67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20</xdr:row>
      <xdr:rowOff>1533525</xdr:rowOff>
    </xdr:from>
    <xdr:to>
      <xdr:col>50</xdr:col>
      <xdr:colOff>0</xdr:colOff>
      <xdr:row>21</xdr:row>
      <xdr:rowOff>0</xdr:rowOff>
    </xdr:to>
    <xdr:sp macro="" textlink="">
      <xdr:nvSpPr>
        <xdr:cNvPr id="13423" name="Line 68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ShapeType="1"/>
        </xdr:cNvSpPr>
      </xdr:nvSpPr>
      <xdr:spPr bwMode="auto">
        <a:xfrm flipV="1">
          <a:off x="24582120" y="112033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24" name="Line 69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5" name="Line 67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26" name="Line 69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7" name="Line 6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28" name="Line 69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9" name="Line 6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0" name="Line 69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1" name="Line 67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2" name="Line 69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3" name="Line 67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4" name="Line 69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5" name="Line 67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6" name="Line 69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7" name="Line 67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8" name="Line 69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9" name="Line 6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0" name="Line 6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41" name="Line 67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2" name="Line 69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43" name="Line 67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4" name="Line 69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45" name="Line 67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6" name="Line 69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21</xdr:row>
      <xdr:rowOff>1552575</xdr:rowOff>
    </xdr:from>
    <xdr:to>
      <xdr:col>44</xdr:col>
      <xdr:colOff>38100</xdr:colOff>
      <xdr:row>21</xdr:row>
      <xdr:rowOff>1695450</xdr:rowOff>
    </xdr:to>
    <xdr:sp macro="" textlink="">
      <xdr:nvSpPr>
        <xdr:cNvPr id="13447" name="Text Box 19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196274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48" name="Text Box 20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49" name="Text Box 21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21</xdr:row>
      <xdr:rowOff>1552575</xdr:rowOff>
    </xdr:from>
    <xdr:to>
      <xdr:col>46</xdr:col>
      <xdr:colOff>304800</xdr:colOff>
      <xdr:row>21</xdr:row>
      <xdr:rowOff>1695450</xdr:rowOff>
    </xdr:to>
    <xdr:sp macro="" textlink="">
      <xdr:nvSpPr>
        <xdr:cNvPr id="13450" name="Text Box 22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307907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19050</xdr:colOff>
      <xdr:row>21</xdr:row>
      <xdr:rowOff>1695450</xdr:rowOff>
    </xdr:to>
    <xdr:sp macro="" textlink="">
      <xdr:nvSpPr>
        <xdr:cNvPr id="13451" name="Text Box 23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342578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21</xdr:row>
      <xdr:rowOff>1552575</xdr:rowOff>
    </xdr:from>
    <xdr:to>
      <xdr:col>48</xdr:col>
      <xdr:colOff>304800</xdr:colOff>
      <xdr:row>21</xdr:row>
      <xdr:rowOff>1695450</xdr:rowOff>
    </xdr:to>
    <xdr:sp macro="" textlink="">
      <xdr:nvSpPr>
        <xdr:cNvPr id="13452" name="Text Box 24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38105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53" name="Text Box 27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54" name="Text Box 35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55" name="Text Box 36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21</xdr:row>
      <xdr:rowOff>1552575</xdr:rowOff>
    </xdr:from>
    <xdr:to>
      <xdr:col>47</xdr:col>
      <xdr:colOff>0</xdr:colOff>
      <xdr:row>21</xdr:row>
      <xdr:rowOff>1695450</xdr:rowOff>
    </xdr:to>
    <xdr:sp macro="" textlink="">
      <xdr:nvSpPr>
        <xdr:cNvPr id="13456" name="Text Box 37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308860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38100</xdr:colOff>
      <xdr:row>21</xdr:row>
      <xdr:rowOff>1695450</xdr:rowOff>
    </xdr:to>
    <xdr:sp macro="" textlink="">
      <xdr:nvSpPr>
        <xdr:cNvPr id="13457" name="Text Box 38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342578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21</xdr:row>
      <xdr:rowOff>1552575</xdr:rowOff>
    </xdr:from>
    <xdr:to>
      <xdr:col>48</xdr:col>
      <xdr:colOff>333375</xdr:colOff>
      <xdr:row>21</xdr:row>
      <xdr:rowOff>1695450</xdr:rowOff>
    </xdr:to>
    <xdr:sp macro="" textlink="">
      <xdr:nvSpPr>
        <xdr:cNvPr id="13458" name="Text Box 39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3839170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59" name="Text Box 40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21</xdr:row>
      <xdr:rowOff>1552575</xdr:rowOff>
    </xdr:from>
    <xdr:to>
      <xdr:col>45</xdr:col>
      <xdr:colOff>0</xdr:colOff>
      <xdr:row>21</xdr:row>
      <xdr:rowOff>1695450</xdr:rowOff>
    </xdr:to>
    <xdr:sp macro="" textlink="">
      <xdr:nvSpPr>
        <xdr:cNvPr id="13460" name="Text Box 42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235708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28575</xdr:colOff>
      <xdr:row>21</xdr:row>
      <xdr:rowOff>1695450</xdr:rowOff>
    </xdr:to>
    <xdr:sp macro="" textlink="">
      <xdr:nvSpPr>
        <xdr:cNvPr id="13461" name="Text Box 43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21</xdr:row>
      <xdr:rowOff>1552575</xdr:rowOff>
    </xdr:from>
    <xdr:to>
      <xdr:col>49</xdr:col>
      <xdr:colOff>361950</xdr:colOff>
      <xdr:row>21</xdr:row>
      <xdr:rowOff>1695450</xdr:rowOff>
    </xdr:to>
    <xdr:sp macro="" textlink="">
      <xdr:nvSpPr>
        <xdr:cNvPr id="13462" name="Text Box 6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4185880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21</xdr:row>
      <xdr:rowOff>1552575</xdr:rowOff>
    </xdr:from>
    <xdr:to>
      <xdr:col>50</xdr:col>
      <xdr:colOff>342900</xdr:colOff>
      <xdr:row>21</xdr:row>
      <xdr:rowOff>1695450</xdr:rowOff>
    </xdr:to>
    <xdr:sp macro="" textlink="">
      <xdr:nvSpPr>
        <xdr:cNvPr id="13463" name="Text Box 63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46487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21</xdr:row>
      <xdr:rowOff>1524000</xdr:rowOff>
    </xdr:from>
    <xdr:to>
      <xdr:col>44</xdr:col>
      <xdr:colOff>0</xdr:colOff>
      <xdr:row>21</xdr:row>
      <xdr:rowOff>1857375</xdr:rowOff>
    </xdr:to>
    <xdr:sp macro="" textlink="">
      <xdr:nvSpPr>
        <xdr:cNvPr id="13464" name="Line 64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ShapeType="1"/>
        </xdr:cNvSpPr>
      </xdr:nvSpPr>
      <xdr:spPr bwMode="auto">
        <a:xfrm flipV="1">
          <a:off x="2231898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21</xdr:row>
      <xdr:rowOff>1524000</xdr:rowOff>
    </xdr:from>
    <xdr:to>
      <xdr:col>46</xdr:col>
      <xdr:colOff>0</xdr:colOff>
      <xdr:row>21</xdr:row>
      <xdr:rowOff>1857375</xdr:rowOff>
    </xdr:to>
    <xdr:sp macro="" textlink="">
      <xdr:nvSpPr>
        <xdr:cNvPr id="13465" name="Line 65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ShapeType="1"/>
        </xdr:cNvSpPr>
      </xdr:nvSpPr>
      <xdr:spPr bwMode="auto">
        <a:xfrm flipV="1">
          <a:off x="2305050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66" name="Line 67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21</xdr:row>
      <xdr:rowOff>1533525</xdr:rowOff>
    </xdr:from>
    <xdr:to>
      <xdr:col>50</xdr:col>
      <xdr:colOff>0</xdr:colOff>
      <xdr:row>22</xdr:row>
      <xdr:rowOff>0</xdr:rowOff>
    </xdr:to>
    <xdr:sp macro="" textlink="">
      <xdr:nvSpPr>
        <xdr:cNvPr id="13467" name="Line 68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ShapeType="1"/>
        </xdr:cNvSpPr>
      </xdr:nvSpPr>
      <xdr:spPr bwMode="auto">
        <a:xfrm flipV="1">
          <a:off x="2458212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68" name="Line 67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69" name="Line 6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0" name="Line 67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1" name="Line 67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2" name="Line 67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3" name="Line 67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4" name="Line 67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5" name="Line 67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6" name="Line 67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7" name="Line 67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8" name="Line 67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21</xdr:row>
      <xdr:rowOff>1552575</xdr:rowOff>
    </xdr:from>
    <xdr:to>
      <xdr:col>44</xdr:col>
      <xdr:colOff>38100</xdr:colOff>
      <xdr:row>21</xdr:row>
      <xdr:rowOff>1695450</xdr:rowOff>
    </xdr:to>
    <xdr:sp macro="" textlink="">
      <xdr:nvSpPr>
        <xdr:cNvPr id="13479" name="Text Box 19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196274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80" name="Text Box 20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81" name="Text Box 21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21</xdr:row>
      <xdr:rowOff>1552575</xdr:rowOff>
    </xdr:from>
    <xdr:to>
      <xdr:col>46</xdr:col>
      <xdr:colOff>304800</xdr:colOff>
      <xdr:row>21</xdr:row>
      <xdr:rowOff>1695450</xdr:rowOff>
    </xdr:to>
    <xdr:sp macro="" textlink="">
      <xdr:nvSpPr>
        <xdr:cNvPr id="13482" name="Text Box 22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307907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19050</xdr:colOff>
      <xdr:row>21</xdr:row>
      <xdr:rowOff>1695450</xdr:rowOff>
    </xdr:to>
    <xdr:sp macro="" textlink="">
      <xdr:nvSpPr>
        <xdr:cNvPr id="13483" name="Text Box 23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342578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21</xdr:row>
      <xdr:rowOff>1552575</xdr:rowOff>
    </xdr:from>
    <xdr:to>
      <xdr:col>48</xdr:col>
      <xdr:colOff>304800</xdr:colOff>
      <xdr:row>21</xdr:row>
      <xdr:rowOff>1695450</xdr:rowOff>
    </xdr:to>
    <xdr:sp macro="" textlink="">
      <xdr:nvSpPr>
        <xdr:cNvPr id="13484" name="Text Box 24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38105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85" name="Text Box 27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51</xdr:col>
      <xdr:colOff>333375</xdr:colOff>
      <xdr:row>21</xdr:row>
      <xdr:rowOff>1695450</xdr:rowOff>
    </xdr:to>
    <xdr:sp macro="" textlink="">
      <xdr:nvSpPr>
        <xdr:cNvPr id="13486" name="Text Box 29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49574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21</xdr:row>
      <xdr:rowOff>1552575</xdr:rowOff>
    </xdr:from>
    <xdr:to>
      <xdr:col>52</xdr:col>
      <xdr:colOff>342900</xdr:colOff>
      <xdr:row>21</xdr:row>
      <xdr:rowOff>1695450</xdr:rowOff>
    </xdr:to>
    <xdr:sp macro="" textlink="">
      <xdr:nvSpPr>
        <xdr:cNvPr id="13487" name="Text Box 30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538031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21</xdr:row>
      <xdr:rowOff>1543050</xdr:rowOff>
    </xdr:from>
    <xdr:to>
      <xdr:col>54</xdr:col>
      <xdr:colOff>0</xdr:colOff>
      <xdr:row>21</xdr:row>
      <xdr:rowOff>1685925</xdr:rowOff>
    </xdr:to>
    <xdr:sp macro="" textlink="">
      <xdr:nvSpPr>
        <xdr:cNvPr id="13488" name="Text Box 33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5727025" y="117005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89" name="Text Box 35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90" name="Text Box 36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21</xdr:row>
      <xdr:rowOff>1552575</xdr:rowOff>
    </xdr:from>
    <xdr:to>
      <xdr:col>47</xdr:col>
      <xdr:colOff>0</xdr:colOff>
      <xdr:row>21</xdr:row>
      <xdr:rowOff>1695450</xdr:rowOff>
    </xdr:to>
    <xdr:sp macro="" textlink="">
      <xdr:nvSpPr>
        <xdr:cNvPr id="13491" name="Text Box 37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308860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38100</xdr:colOff>
      <xdr:row>21</xdr:row>
      <xdr:rowOff>1695450</xdr:rowOff>
    </xdr:to>
    <xdr:sp macro="" textlink="">
      <xdr:nvSpPr>
        <xdr:cNvPr id="13492" name="Text Box 38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342578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21</xdr:row>
      <xdr:rowOff>1552575</xdr:rowOff>
    </xdr:from>
    <xdr:to>
      <xdr:col>48</xdr:col>
      <xdr:colOff>333375</xdr:colOff>
      <xdr:row>21</xdr:row>
      <xdr:rowOff>1695450</xdr:rowOff>
    </xdr:to>
    <xdr:sp macro="" textlink="">
      <xdr:nvSpPr>
        <xdr:cNvPr id="13493" name="Text Box 39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3839170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94" name="Text Box 40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21</xdr:row>
      <xdr:rowOff>1552575</xdr:rowOff>
    </xdr:from>
    <xdr:to>
      <xdr:col>45</xdr:col>
      <xdr:colOff>0</xdr:colOff>
      <xdr:row>21</xdr:row>
      <xdr:rowOff>1695450</xdr:rowOff>
    </xdr:to>
    <xdr:sp macro="" textlink="">
      <xdr:nvSpPr>
        <xdr:cNvPr id="13495" name="Text Box 42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235708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28575</xdr:colOff>
      <xdr:row>21</xdr:row>
      <xdr:rowOff>1695450</xdr:rowOff>
    </xdr:to>
    <xdr:sp macro="" textlink="">
      <xdr:nvSpPr>
        <xdr:cNvPr id="13496" name="Text Box 43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52</xdr:col>
      <xdr:colOff>57150</xdr:colOff>
      <xdr:row>21</xdr:row>
      <xdr:rowOff>1695450</xdr:rowOff>
    </xdr:to>
    <xdr:sp macro="" textlink="">
      <xdr:nvSpPr>
        <xdr:cNvPr id="13497" name="Text Box 61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4957405" y="117024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21</xdr:row>
      <xdr:rowOff>1552575</xdr:rowOff>
    </xdr:from>
    <xdr:to>
      <xdr:col>49</xdr:col>
      <xdr:colOff>361950</xdr:colOff>
      <xdr:row>21</xdr:row>
      <xdr:rowOff>1695450</xdr:rowOff>
    </xdr:to>
    <xdr:sp macro="" textlink="">
      <xdr:nvSpPr>
        <xdr:cNvPr id="13498" name="Text Box 62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4185880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21</xdr:row>
      <xdr:rowOff>1552575</xdr:rowOff>
    </xdr:from>
    <xdr:to>
      <xdr:col>50</xdr:col>
      <xdr:colOff>342900</xdr:colOff>
      <xdr:row>21</xdr:row>
      <xdr:rowOff>1695450</xdr:rowOff>
    </xdr:to>
    <xdr:sp macro="" textlink="">
      <xdr:nvSpPr>
        <xdr:cNvPr id="13499" name="Text Box 63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46487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21</xdr:row>
      <xdr:rowOff>1524000</xdr:rowOff>
    </xdr:from>
    <xdr:to>
      <xdr:col>44</xdr:col>
      <xdr:colOff>0</xdr:colOff>
      <xdr:row>21</xdr:row>
      <xdr:rowOff>1857375</xdr:rowOff>
    </xdr:to>
    <xdr:sp macro="" textlink="">
      <xdr:nvSpPr>
        <xdr:cNvPr id="13500" name="Line 64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ShapeType="1"/>
        </xdr:cNvSpPr>
      </xdr:nvSpPr>
      <xdr:spPr bwMode="auto">
        <a:xfrm flipV="1">
          <a:off x="2231898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21</xdr:row>
      <xdr:rowOff>1524000</xdr:rowOff>
    </xdr:from>
    <xdr:to>
      <xdr:col>46</xdr:col>
      <xdr:colOff>0</xdr:colOff>
      <xdr:row>21</xdr:row>
      <xdr:rowOff>1857375</xdr:rowOff>
    </xdr:to>
    <xdr:sp macro="" textlink="">
      <xdr:nvSpPr>
        <xdr:cNvPr id="13501" name="Line 65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ShapeType="1"/>
        </xdr:cNvSpPr>
      </xdr:nvSpPr>
      <xdr:spPr bwMode="auto">
        <a:xfrm flipV="1">
          <a:off x="2305050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2" name="Line 67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21</xdr:row>
      <xdr:rowOff>1533525</xdr:rowOff>
    </xdr:from>
    <xdr:to>
      <xdr:col>50</xdr:col>
      <xdr:colOff>0</xdr:colOff>
      <xdr:row>22</xdr:row>
      <xdr:rowOff>0</xdr:rowOff>
    </xdr:to>
    <xdr:sp macro="" textlink="">
      <xdr:nvSpPr>
        <xdr:cNvPr id="13503" name="Line 68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ShapeType="1"/>
        </xdr:cNvSpPr>
      </xdr:nvSpPr>
      <xdr:spPr bwMode="auto">
        <a:xfrm flipV="1">
          <a:off x="2458212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04" name="Line 69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5" name="Line 67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06" name="Line 69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7" name="Line 67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08" name="Line 69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9" name="Line 6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0" name="Line 69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1" name="Line 67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2" name="Line 69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3" name="Line 67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4" name="Line 69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5" name="Line 67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6" name="Line 69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7" name="Line 67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8" name="Line 69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9" name="Line 6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0" name="Line 69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21" name="Line 67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2" name="Line 69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23" name="Line 67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4" name="Line 69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25" name="Line 67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6" name="Line 69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21</xdr:row>
      <xdr:rowOff>1552575</xdr:rowOff>
    </xdr:from>
    <xdr:to>
      <xdr:col>44</xdr:col>
      <xdr:colOff>38100</xdr:colOff>
      <xdr:row>21</xdr:row>
      <xdr:rowOff>1695450</xdr:rowOff>
    </xdr:to>
    <xdr:sp macro="" textlink="">
      <xdr:nvSpPr>
        <xdr:cNvPr id="13527" name="Text Box 19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196274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528" name="Text Box 20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529" name="Text Box 21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21</xdr:row>
      <xdr:rowOff>1552575</xdr:rowOff>
    </xdr:from>
    <xdr:to>
      <xdr:col>46</xdr:col>
      <xdr:colOff>304800</xdr:colOff>
      <xdr:row>21</xdr:row>
      <xdr:rowOff>1695450</xdr:rowOff>
    </xdr:to>
    <xdr:sp macro="" textlink="">
      <xdr:nvSpPr>
        <xdr:cNvPr id="13530" name="Text Box 22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307907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19050</xdr:colOff>
      <xdr:row>21</xdr:row>
      <xdr:rowOff>1695450</xdr:rowOff>
    </xdr:to>
    <xdr:sp macro="" textlink="">
      <xdr:nvSpPr>
        <xdr:cNvPr id="13531" name="Text Box 23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342578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21</xdr:row>
      <xdr:rowOff>1552575</xdr:rowOff>
    </xdr:from>
    <xdr:to>
      <xdr:col>48</xdr:col>
      <xdr:colOff>304800</xdr:colOff>
      <xdr:row>21</xdr:row>
      <xdr:rowOff>1695450</xdr:rowOff>
    </xdr:to>
    <xdr:sp macro="" textlink="">
      <xdr:nvSpPr>
        <xdr:cNvPr id="13532" name="Text Box 24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38105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533" name="Text Box 27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51</xdr:col>
      <xdr:colOff>333375</xdr:colOff>
      <xdr:row>21</xdr:row>
      <xdr:rowOff>1695450</xdr:rowOff>
    </xdr:to>
    <xdr:sp macro="" textlink="">
      <xdr:nvSpPr>
        <xdr:cNvPr id="13534" name="Text Box 29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49574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21</xdr:row>
      <xdr:rowOff>1552575</xdr:rowOff>
    </xdr:from>
    <xdr:to>
      <xdr:col>52</xdr:col>
      <xdr:colOff>342900</xdr:colOff>
      <xdr:row>21</xdr:row>
      <xdr:rowOff>1695450</xdr:rowOff>
    </xdr:to>
    <xdr:sp macro="" textlink="">
      <xdr:nvSpPr>
        <xdr:cNvPr id="13535" name="Text Box 30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538031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21</xdr:row>
      <xdr:rowOff>1543050</xdr:rowOff>
    </xdr:from>
    <xdr:to>
      <xdr:col>54</xdr:col>
      <xdr:colOff>0</xdr:colOff>
      <xdr:row>21</xdr:row>
      <xdr:rowOff>1685925</xdr:rowOff>
    </xdr:to>
    <xdr:sp macro="" textlink="">
      <xdr:nvSpPr>
        <xdr:cNvPr id="13536" name="Text Box 33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5727025" y="117005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537" name="Text Box 35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538" name="Text Box 3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21</xdr:row>
      <xdr:rowOff>1552575</xdr:rowOff>
    </xdr:from>
    <xdr:to>
      <xdr:col>47</xdr:col>
      <xdr:colOff>0</xdr:colOff>
      <xdr:row>21</xdr:row>
      <xdr:rowOff>1695450</xdr:rowOff>
    </xdr:to>
    <xdr:sp macro="" textlink="">
      <xdr:nvSpPr>
        <xdr:cNvPr id="13539" name="Text Box 3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308860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38100</xdr:colOff>
      <xdr:row>21</xdr:row>
      <xdr:rowOff>1695450</xdr:rowOff>
    </xdr:to>
    <xdr:sp macro="" textlink="">
      <xdr:nvSpPr>
        <xdr:cNvPr id="13540" name="Text Box 38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342578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21</xdr:row>
      <xdr:rowOff>1552575</xdr:rowOff>
    </xdr:from>
    <xdr:to>
      <xdr:col>48</xdr:col>
      <xdr:colOff>333375</xdr:colOff>
      <xdr:row>21</xdr:row>
      <xdr:rowOff>1695450</xdr:rowOff>
    </xdr:to>
    <xdr:sp macro="" textlink="">
      <xdr:nvSpPr>
        <xdr:cNvPr id="13541" name="Text Box 3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3839170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542" name="Text Box 4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21</xdr:row>
      <xdr:rowOff>1552575</xdr:rowOff>
    </xdr:from>
    <xdr:to>
      <xdr:col>45</xdr:col>
      <xdr:colOff>0</xdr:colOff>
      <xdr:row>21</xdr:row>
      <xdr:rowOff>1695450</xdr:rowOff>
    </xdr:to>
    <xdr:sp macro="" textlink="">
      <xdr:nvSpPr>
        <xdr:cNvPr id="13543" name="Text Box 42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235708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28575</xdr:colOff>
      <xdr:row>21</xdr:row>
      <xdr:rowOff>1695450</xdr:rowOff>
    </xdr:to>
    <xdr:sp macro="" textlink="">
      <xdr:nvSpPr>
        <xdr:cNvPr id="13544" name="Text Box 43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2694265" y="117024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52</xdr:col>
      <xdr:colOff>57150</xdr:colOff>
      <xdr:row>21</xdr:row>
      <xdr:rowOff>1695450</xdr:rowOff>
    </xdr:to>
    <xdr:sp macro="" textlink="">
      <xdr:nvSpPr>
        <xdr:cNvPr id="13545" name="Text Box 61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4957405" y="117024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21</xdr:row>
      <xdr:rowOff>1552575</xdr:rowOff>
    </xdr:from>
    <xdr:to>
      <xdr:col>49</xdr:col>
      <xdr:colOff>361950</xdr:colOff>
      <xdr:row>21</xdr:row>
      <xdr:rowOff>1695450</xdr:rowOff>
    </xdr:to>
    <xdr:sp macro="" textlink="">
      <xdr:nvSpPr>
        <xdr:cNvPr id="13546" name="Text Box 62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4185880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21</xdr:row>
      <xdr:rowOff>1552575</xdr:rowOff>
    </xdr:from>
    <xdr:to>
      <xdr:col>50</xdr:col>
      <xdr:colOff>342900</xdr:colOff>
      <xdr:row>21</xdr:row>
      <xdr:rowOff>1695450</xdr:rowOff>
    </xdr:to>
    <xdr:sp macro="" textlink="">
      <xdr:nvSpPr>
        <xdr:cNvPr id="13547" name="Text Box 63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46487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21</xdr:row>
      <xdr:rowOff>1524000</xdr:rowOff>
    </xdr:from>
    <xdr:to>
      <xdr:col>44</xdr:col>
      <xdr:colOff>0</xdr:colOff>
      <xdr:row>21</xdr:row>
      <xdr:rowOff>1857375</xdr:rowOff>
    </xdr:to>
    <xdr:sp macro="" textlink="">
      <xdr:nvSpPr>
        <xdr:cNvPr id="13548" name="Line 64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ShapeType="1"/>
        </xdr:cNvSpPr>
      </xdr:nvSpPr>
      <xdr:spPr bwMode="auto">
        <a:xfrm flipV="1">
          <a:off x="2231898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21</xdr:row>
      <xdr:rowOff>1524000</xdr:rowOff>
    </xdr:from>
    <xdr:to>
      <xdr:col>46</xdr:col>
      <xdr:colOff>0</xdr:colOff>
      <xdr:row>21</xdr:row>
      <xdr:rowOff>1857375</xdr:rowOff>
    </xdr:to>
    <xdr:sp macro="" textlink="">
      <xdr:nvSpPr>
        <xdr:cNvPr id="13549" name="Line 65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ShapeType="1"/>
        </xdr:cNvSpPr>
      </xdr:nvSpPr>
      <xdr:spPr bwMode="auto">
        <a:xfrm flipV="1">
          <a:off x="2305050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0" name="Line 67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21</xdr:row>
      <xdr:rowOff>1533525</xdr:rowOff>
    </xdr:from>
    <xdr:to>
      <xdr:col>50</xdr:col>
      <xdr:colOff>0</xdr:colOff>
      <xdr:row>22</xdr:row>
      <xdr:rowOff>0</xdr:rowOff>
    </xdr:to>
    <xdr:sp macro="" textlink="">
      <xdr:nvSpPr>
        <xdr:cNvPr id="13551" name="Line 68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ShapeType="1"/>
        </xdr:cNvSpPr>
      </xdr:nvSpPr>
      <xdr:spPr bwMode="auto">
        <a:xfrm flipV="1">
          <a:off x="2458212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2" name="Line 69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3" name="Line 67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4" name="Line 69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5" name="Line 67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6" name="Line 6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7" name="Line 67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8" name="Line 69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9" name="Line 6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0" name="Line 69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1" name="Line 67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2" name="Line 6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3" name="Line 67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4" name="Line 69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5" name="Line 67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6" name="Line 6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7" name="Line 67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8" name="Line 69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9" name="Line 6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70" name="Line 69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71" name="Line 67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72" name="Line 69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73" name="Line 67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74" name="Line 69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22</xdr:row>
      <xdr:rowOff>1552575</xdr:rowOff>
    </xdr:from>
    <xdr:to>
      <xdr:col>44</xdr:col>
      <xdr:colOff>38100</xdr:colOff>
      <xdr:row>22</xdr:row>
      <xdr:rowOff>1695450</xdr:rowOff>
    </xdr:to>
    <xdr:sp macro="" textlink="">
      <xdr:nvSpPr>
        <xdr:cNvPr id="13575" name="Text Box 19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196274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576" name="Text Box 20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577" name="Text Box 21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22</xdr:row>
      <xdr:rowOff>1552575</xdr:rowOff>
    </xdr:from>
    <xdr:to>
      <xdr:col>46</xdr:col>
      <xdr:colOff>304800</xdr:colOff>
      <xdr:row>22</xdr:row>
      <xdr:rowOff>1695450</xdr:rowOff>
    </xdr:to>
    <xdr:sp macro="" textlink="">
      <xdr:nvSpPr>
        <xdr:cNvPr id="13578" name="Text Box 22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307907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19050</xdr:colOff>
      <xdr:row>22</xdr:row>
      <xdr:rowOff>1695450</xdr:rowOff>
    </xdr:to>
    <xdr:sp macro="" textlink="">
      <xdr:nvSpPr>
        <xdr:cNvPr id="13579" name="Text Box 23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342578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22</xdr:row>
      <xdr:rowOff>1552575</xdr:rowOff>
    </xdr:from>
    <xdr:to>
      <xdr:col>48</xdr:col>
      <xdr:colOff>304800</xdr:colOff>
      <xdr:row>22</xdr:row>
      <xdr:rowOff>1695450</xdr:rowOff>
    </xdr:to>
    <xdr:sp macro="" textlink="">
      <xdr:nvSpPr>
        <xdr:cNvPr id="13580" name="Text Box 24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38105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581" name="Text Box 27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582" name="Text Box 35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583" name="Text Box 36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22</xdr:row>
      <xdr:rowOff>1552575</xdr:rowOff>
    </xdr:from>
    <xdr:to>
      <xdr:col>47</xdr:col>
      <xdr:colOff>0</xdr:colOff>
      <xdr:row>22</xdr:row>
      <xdr:rowOff>1695450</xdr:rowOff>
    </xdr:to>
    <xdr:sp macro="" textlink="">
      <xdr:nvSpPr>
        <xdr:cNvPr id="13584" name="Text Box 37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308860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38100</xdr:colOff>
      <xdr:row>22</xdr:row>
      <xdr:rowOff>1695450</xdr:rowOff>
    </xdr:to>
    <xdr:sp macro="" textlink="">
      <xdr:nvSpPr>
        <xdr:cNvPr id="13585" name="Text Box 38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342578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22</xdr:row>
      <xdr:rowOff>1552575</xdr:rowOff>
    </xdr:from>
    <xdr:to>
      <xdr:col>48</xdr:col>
      <xdr:colOff>333375</xdr:colOff>
      <xdr:row>22</xdr:row>
      <xdr:rowOff>1695450</xdr:rowOff>
    </xdr:to>
    <xdr:sp macro="" textlink="">
      <xdr:nvSpPr>
        <xdr:cNvPr id="13586" name="Text Box 39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3839170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587" name="Text Box 40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22</xdr:row>
      <xdr:rowOff>1552575</xdr:rowOff>
    </xdr:from>
    <xdr:to>
      <xdr:col>45</xdr:col>
      <xdr:colOff>0</xdr:colOff>
      <xdr:row>22</xdr:row>
      <xdr:rowOff>1695450</xdr:rowOff>
    </xdr:to>
    <xdr:sp macro="" textlink="">
      <xdr:nvSpPr>
        <xdr:cNvPr id="13588" name="Text Box 42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235708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28575</xdr:colOff>
      <xdr:row>22</xdr:row>
      <xdr:rowOff>1695450</xdr:rowOff>
    </xdr:to>
    <xdr:sp macro="" textlink="">
      <xdr:nvSpPr>
        <xdr:cNvPr id="13589" name="Text Box 43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22</xdr:row>
      <xdr:rowOff>1552575</xdr:rowOff>
    </xdr:from>
    <xdr:to>
      <xdr:col>49</xdr:col>
      <xdr:colOff>361950</xdr:colOff>
      <xdr:row>22</xdr:row>
      <xdr:rowOff>1695450</xdr:rowOff>
    </xdr:to>
    <xdr:sp macro="" textlink="">
      <xdr:nvSpPr>
        <xdr:cNvPr id="13590" name="Text Box 62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4185880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22</xdr:row>
      <xdr:rowOff>1552575</xdr:rowOff>
    </xdr:from>
    <xdr:to>
      <xdr:col>50</xdr:col>
      <xdr:colOff>342900</xdr:colOff>
      <xdr:row>22</xdr:row>
      <xdr:rowOff>1695450</xdr:rowOff>
    </xdr:to>
    <xdr:sp macro="" textlink="">
      <xdr:nvSpPr>
        <xdr:cNvPr id="13591" name="Text Box 63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46487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22</xdr:row>
      <xdr:rowOff>1524000</xdr:rowOff>
    </xdr:from>
    <xdr:to>
      <xdr:col>44</xdr:col>
      <xdr:colOff>0</xdr:colOff>
      <xdr:row>22</xdr:row>
      <xdr:rowOff>1857375</xdr:rowOff>
    </xdr:to>
    <xdr:sp macro="" textlink="">
      <xdr:nvSpPr>
        <xdr:cNvPr id="13592" name="Line 64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ShapeType="1"/>
        </xdr:cNvSpPr>
      </xdr:nvSpPr>
      <xdr:spPr bwMode="auto">
        <a:xfrm flipV="1">
          <a:off x="2231898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22</xdr:row>
      <xdr:rowOff>1524000</xdr:rowOff>
    </xdr:from>
    <xdr:to>
      <xdr:col>46</xdr:col>
      <xdr:colOff>0</xdr:colOff>
      <xdr:row>22</xdr:row>
      <xdr:rowOff>1857375</xdr:rowOff>
    </xdr:to>
    <xdr:sp macro="" textlink="">
      <xdr:nvSpPr>
        <xdr:cNvPr id="13593" name="Line 65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ShapeType="1"/>
        </xdr:cNvSpPr>
      </xdr:nvSpPr>
      <xdr:spPr bwMode="auto">
        <a:xfrm flipV="1">
          <a:off x="2305050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4" name="Line 67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22</xdr:row>
      <xdr:rowOff>1533525</xdr:rowOff>
    </xdr:from>
    <xdr:to>
      <xdr:col>50</xdr:col>
      <xdr:colOff>0</xdr:colOff>
      <xdr:row>23</xdr:row>
      <xdr:rowOff>0</xdr:rowOff>
    </xdr:to>
    <xdr:sp macro="" textlink="">
      <xdr:nvSpPr>
        <xdr:cNvPr id="13595" name="Line 68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ShapeType="1"/>
        </xdr:cNvSpPr>
      </xdr:nvSpPr>
      <xdr:spPr bwMode="auto">
        <a:xfrm flipV="1">
          <a:off x="24582120" y="12209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6" name="Line 67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7" name="Line 67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8" name="Line 67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9" name="Line 6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0" name="Line 67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1" name="Line 67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2" name="Line 67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3" name="Line 67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4" name="Line 67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5" name="Line 67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6" name="Line 67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22</xdr:row>
      <xdr:rowOff>1552575</xdr:rowOff>
    </xdr:from>
    <xdr:to>
      <xdr:col>44</xdr:col>
      <xdr:colOff>38100</xdr:colOff>
      <xdr:row>22</xdr:row>
      <xdr:rowOff>1695450</xdr:rowOff>
    </xdr:to>
    <xdr:sp macro="" textlink="">
      <xdr:nvSpPr>
        <xdr:cNvPr id="13607" name="Text Box 19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196274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08" name="Text Box 20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09" name="Text Box 2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22</xdr:row>
      <xdr:rowOff>1552575</xdr:rowOff>
    </xdr:from>
    <xdr:to>
      <xdr:col>46</xdr:col>
      <xdr:colOff>304800</xdr:colOff>
      <xdr:row>22</xdr:row>
      <xdr:rowOff>1695450</xdr:rowOff>
    </xdr:to>
    <xdr:sp macro="" textlink="">
      <xdr:nvSpPr>
        <xdr:cNvPr id="13610" name="Text Box 22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307907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19050</xdr:colOff>
      <xdr:row>22</xdr:row>
      <xdr:rowOff>1695450</xdr:rowOff>
    </xdr:to>
    <xdr:sp macro="" textlink="">
      <xdr:nvSpPr>
        <xdr:cNvPr id="13611" name="Text Box 23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342578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22</xdr:row>
      <xdr:rowOff>1552575</xdr:rowOff>
    </xdr:from>
    <xdr:to>
      <xdr:col>48</xdr:col>
      <xdr:colOff>304800</xdr:colOff>
      <xdr:row>22</xdr:row>
      <xdr:rowOff>1695450</xdr:rowOff>
    </xdr:to>
    <xdr:sp macro="" textlink="">
      <xdr:nvSpPr>
        <xdr:cNvPr id="13612" name="Text Box 24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38105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13" name="Text Box 27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51</xdr:col>
      <xdr:colOff>333375</xdr:colOff>
      <xdr:row>22</xdr:row>
      <xdr:rowOff>1695450</xdr:rowOff>
    </xdr:to>
    <xdr:sp macro="" textlink="">
      <xdr:nvSpPr>
        <xdr:cNvPr id="13614" name="Text Box 29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49574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22</xdr:row>
      <xdr:rowOff>1552575</xdr:rowOff>
    </xdr:from>
    <xdr:to>
      <xdr:col>52</xdr:col>
      <xdr:colOff>342900</xdr:colOff>
      <xdr:row>22</xdr:row>
      <xdr:rowOff>1695450</xdr:rowOff>
    </xdr:to>
    <xdr:sp macro="" textlink="">
      <xdr:nvSpPr>
        <xdr:cNvPr id="13615" name="Text Box 30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538031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22</xdr:row>
      <xdr:rowOff>1543050</xdr:rowOff>
    </xdr:from>
    <xdr:to>
      <xdr:col>54</xdr:col>
      <xdr:colOff>0</xdr:colOff>
      <xdr:row>22</xdr:row>
      <xdr:rowOff>1685925</xdr:rowOff>
    </xdr:to>
    <xdr:sp macro="" textlink="">
      <xdr:nvSpPr>
        <xdr:cNvPr id="13616" name="Text Box 33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5727025" y="122034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17" name="Text Box 35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18" name="Text Box 3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22</xdr:row>
      <xdr:rowOff>1552575</xdr:rowOff>
    </xdr:from>
    <xdr:to>
      <xdr:col>47</xdr:col>
      <xdr:colOff>0</xdr:colOff>
      <xdr:row>22</xdr:row>
      <xdr:rowOff>1695450</xdr:rowOff>
    </xdr:to>
    <xdr:sp macro="" textlink="">
      <xdr:nvSpPr>
        <xdr:cNvPr id="13619" name="Text Box 3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308860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38100</xdr:colOff>
      <xdr:row>22</xdr:row>
      <xdr:rowOff>1695450</xdr:rowOff>
    </xdr:to>
    <xdr:sp macro="" textlink="">
      <xdr:nvSpPr>
        <xdr:cNvPr id="13620" name="Text Box 38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342578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22</xdr:row>
      <xdr:rowOff>1552575</xdr:rowOff>
    </xdr:from>
    <xdr:to>
      <xdr:col>48</xdr:col>
      <xdr:colOff>333375</xdr:colOff>
      <xdr:row>22</xdr:row>
      <xdr:rowOff>1695450</xdr:rowOff>
    </xdr:to>
    <xdr:sp macro="" textlink="">
      <xdr:nvSpPr>
        <xdr:cNvPr id="13621" name="Text Box 3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3839170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22" name="Text Box 4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22</xdr:row>
      <xdr:rowOff>1552575</xdr:rowOff>
    </xdr:from>
    <xdr:to>
      <xdr:col>45</xdr:col>
      <xdr:colOff>0</xdr:colOff>
      <xdr:row>22</xdr:row>
      <xdr:rowOff>1695450</xdr:rowOff>
    </xdr:to>
    <xdr:sp macro="" textlink="">
      <xdr:nvSpPr>
        <xdr:cNvPr id="13623" name="Text Box 42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235708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28575</xdr:colOff>
      <xdr:row>22</xdr:row>
      <xdr:rowOff>1695450</xdr:rowOff>
    </xdr:to>
    <xdr:sp macro="" textlink="">
      <xdr:nvSpPr>
        <xdr:cNvPr id="13624" name="Text Box 43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52</xdr:col>
      <xdr:colOff>57150</xdr:colOff>
      <xdr:row>22</xdr:row>
      <xdr:rowOff>1695450</xdr:rowOff>
    </xdr:to>
    <xdr:sp macro="" textlink="">
      <xdr:nvSpPr>
        <xdr:cNvPr id="13625" name="Text Box 61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4957405" y="122053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22</xdr:row>
      <xdr:rowOff>1552575</xdr:rowOff>
    </xdr:from>
    <xdr:to>
      <xdr:col>49</xdr:col>
      <xdr:colOff>361950</xdr:colOff>
      <xdr:row>22</xdr:row>
      <xdr:rowOff>1695450</xdr:rowOff>
    </xdr:to>
    <xdr:sp macro="" textlink="">
      <xdr:nvSpPr>
        <xdr:cNvPr id="13626" name="Text Box 62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4185880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22</xdr:row>
      <xdr:rowOff>1552575</xdr:rowOff>
    </xdr:from>
    <xdr:to>
      <xdr:col>50</xdr:col>
      <xdr:colOff>342900</xdr:colOff>
      <xdr:row>22</xdr:row>
      <xdr:rowOff>1695450</xdr:rowOff>
    </xdr:to>
    <xdr:sp macro="" textlink="">
      <xdr:nvSpPr>
        <xdr:cNvPr id="13627" name="Text Box 63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46487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22</xdr:row>
      <xdr:rowOff>1524000</xdr:rowOff>
    </xdr:from>
    <xdr:to>
      <xdr:col>44</xdr:col>
      <xdr:colOff>0</xdr:colOff>
      <xdr:row>22</xdr:row>
      <xdr:rowOff>1857375</xdr:rowOff>
    </xdr:to>
    <xdr:sp macro="" textlink="">
      <xdr:nvSpPr>
        <xdr:cNvPr id="13628" name="Line 64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ShapeType="1"/>
        </xdr:cNvSpPr>
      </xdr:nvSpPr>
      <xdr:spPr bwMode="auto">
        <a:xfrm flipV="1">
          <a:off x="2231898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22</xdr:row>
      <xdr:rowOff>1524000</xdr:rowOff>
    </xdr:from>
    <xdr:to>
      <xdr:col>46</xdr:col>
      <xdr:colOff>0</xdr:colOff>
      <xdr:row>22</xdr:row>
      <xdr:rowOff>1857375</xdr:rowOff>
    </xdr:to>
    <xdr:sp macro="" textlink="">
      <xdr:nvSpPr>
        <xdr:cNvPr id="13629" name="Line 65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ShapeType="1"/>
        </xdr:cNvSpPr>
      </xdr:nvSpPr>
      <xdr:spPr bwMode="auto">
        <a:xfrm flipV="1">
          <a:off x="2305050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0" name="Line 67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22</xdr:row>
      <xdr:rowOff>1533525</xdr:rowOff>
    </xdr:from>
    <xdr:to>
      <xdr:col>50</xdr:col>
      <xdr:colOff>0</xdr:colOff>
      <xdr:row>23</xdr:row>
      <xdr:rowOff>0</xdr:rowOff>
    </xdr:to>
    <xdr:sp macro="" textlink="">
      <xdr:nvSpPr>
        <xdr:cNvPr id="13631" name="Line 68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ShapeType="1"/>
        </xdr:cNvSpPr>
      </xdr:nvSpPr>
      <xdr:spPr bwMode="auto">
        <a:xfrm flipV="1">
          <a:off x="24582120" y="12209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2" name="Line 69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3" name="Line 67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4" name="Line 69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5" name="Line 67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6" name="Line 69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7" name="Line 67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8" name="Line 69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9" name="Line 6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0" name="Line 69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1" name="Line 67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2" name="Line 69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3" name="Line 67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4" name="Line 69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5" name="Line 67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6" name="Line 69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7" name="Line 67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8" name="Line 69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9" name="Line 6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50" name="Line 69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51" name="Line 67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52" name="Line 69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53" name="Line 67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54" name="Line 69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22</xdr:row>
      <xdr:rowOff>1552575</xdr:rowOff>
    </xdr:from>
    <xdr:to>
      <xdr:col>44</xdr:col>
      <xdr:colOff>38100</xdr:colOff>
      <xdr:row>22</xdr:row>
      <xdr:rowOff>1695450</xdr:rowOff>
    </xdr:to>
    <xdr:sp macro="" textlink="">
      <xdr:nvSpPr>
        <xdr:cNvPr id="13655" name="Text Box 19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196274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56" name="Text Box 20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57" name="Text Box 21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22</xdr:row>
      <xdr:rowOff>1552575</xdr:rowOff>
    </xdr:from>
    <xdr:to>
      <xdr:col>46</xdr:col>
      <xdr:colOff>304800</xdr:colOff>
      <xdr:row>22</xdr:row>
      <xdr:rowOff>1695450</xdr:rowOff>
    </xdr:to>
    <xdr:sp macro="" textlink="">
      <xdr:nvSpPr>
        <xdr:cNvPr id="13658" name="Text Box 22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307907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19050</xdr:colOff>
      <xdr:row>22</xdr:row>
      <xdr:rowOff>1695450</xdr:rowOff>
    </xdr:to>
    <xdr:sp macro="" textlink="">
      <xdr:nvSpPr>
        <xdr:cNvPr id="13659" name="Text Box 23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342578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22</xdr:row>
      <xdr:rowOff>1552575</xdr:rowOff>
    </xdr:from>
    <xdr:to>
      <xdr:col>48</xdr:col>
      <xdr:colOff>304800</xdr:colOff>
      <xdr:row>22</xdr:row>
      <xdr:rowOff>1695450</xdr:rowOff>
    </xdr:to>
    <xdr:sp macro="" textlink="">
      <xdr:nvSpPr>
        <xdr:cNvPr id="13660" name="Text Box 24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38105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61" name="Text Box 27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51</xdr:col>
      <xdr:colOff>333375</xdr:colOff>
      <xdr:row>22</xdr:row>
      <xdr:rowOff>1695450</xdr:rowOff>
    </xdr:to>
    <xdr:sp macro="" textlink="">
      <xdr:nvSpPr>
        <xdr:cNvPr id="13662" name="Text Box 29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49574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22</xdr:row>
      <xdr:rowOff>1552575</xdr:rowOff>
    </xdr:from>
    <xdr:to>
      <xdr:col>52</xdr:col>
      <xdr:colOff>342900</xdr:colOff>
      <xdr:row>22</xdr:row>
      <xdr:rowOff>1695450</xdr:rowOff>
    </xdr:to>
    <xdr:sp macro="" textlink="">
      <xdr:nvSpPr>
        <xdr:cNvPr id="13663" name="Text Box 30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538031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22</xdr:row>
      <xdr:rowOff>1543050</xdr:rowOff>
    </xdr:from>
    <xdr:to>
      <xdr:col>54</xdr:col>
      <xdr:colOff>0</xdr:colOff>
      <xdr:row>22</xdr:row>
      <xdr:rowOff>1685925</xdr:rowOff>
    </xdr:to>
    <xdr:sp macro="" textlink="">
      <xdr:nvSpPr>
        <xdr:cNvPr id="13664" name="Text Box 33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5727025" y="122034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65" name="Text Box 35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66" name="Text Box 36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22</xdr:row>
      <xdr:rowOff>1552575</xdr:rowOff>
    </xdr:from>
    <xdr:to>
      <xdr:col>47</xdr:col>
      <xdr:colOff>0</xdr:colOff>
      <xdr:row>22</xdr:row>
      <xdr:rowOff>1695450</xdr:rowOff>
    </xdr:to>
    <xdr:sp macro="" textlink="">
      <xdr:nvSpPr>
        <xdr:cNvPr id="13667" name="Text Box 37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308860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38100</xdr:colOff>
      <xdr:row>22</xdr:row>
      <xdr:rowOff>1695450</xdr:rowOff>
    </xdr:to>
    <xdr:sp macro="" textlink="">
      <xdr:nvSpPr>
        <xdr:cNvPr id="13668" name="Text Box 38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342578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22</xdr:row>
      <xdr:rowOff>1552575</xdr:rowOff>
    </xdr:from>
    <xdr:to>
      <xdr:col>48</xdr:col>
      <xdr:colOff>333375</xdr:colOff>
      <xdr:row>22</xdr:row>
      <xdr:rowOff>1695450</xdr:rowOff>
    </xdr:to>
    <xdr:sp macro="" textlink="">
      <xdr:nvSpPr>
        <xdr:cNvPr id="13669" name="Text Box 39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3839170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70" name="Text Box 40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22</xdr:row>
      <xdr:rowOff>1552575</xdr:rowOff>
    </xdr:from>
    <xdr:to>
      <xdr:col>45</xdr:col>
      <xdr:colOff>0</xdr:colOff>
      <xdr:row>22</xdr:row>
      <xdr:rowOff>1695450</xdr:rowOff>
    </xdr:to>
    <xdr:sp macro="" textlink="">
      <xdr:nvSpPr>
        <xdr:cNvPr id="13671" name="Text Box 42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235708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28575</xdr:colOff>
      <xdr:row>22</xdr:row>
      <xdr:rowOff>1695450</xdr:rowOff>
    </xdr:to>
    <xdr:sp macro="" textlink="">
      <xdr:nvSpPr>
        <xdr:cNvPr id="13672" name="Text Box 43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2694265" y="122053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52</xdr:col>
      <xdr:colOff>57150</xdr:colOff>
      <xdr:row>22</xdr:row>
      <xdr:rowOff>1695450</xdr:rowOff>
    </xdr:to>
    <xdr:sp macro="" textlink="">
      <xdr:nvSpPr>
        <xdr:cNvPr id="13673" name="Text Box 6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4957405" y="122053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22</xdr:row>
      <xdr:rowOff>1552575</xdr:rowOff>
    </xdr:from>
    <xdr:to>
      <xdr:col>49</xdr:col>
      <xdr:colOff>361950</xdr:colOff>
      <xdr:row>22</xdr:row>
      <xdr:rowOff>1695450</xdr:rowOff>
    </xdr:to>
    <xdr:sp macro="" textlink="">
      <xdr:nvSpPr>
        <xdr:cNvPr id="13674" name="Text Box 6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4185880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22</xdr:row>
      <xdr:rowOff>1552575</xdr:rowOff>
    </xdr:from>
    <xdr:to>
      <xdr:col>50</xdr:col>
      <xdr:colOff>342900</xdr:colOff>
      <xdr:row>22</xdr:row>
      <xdr:rowOff>1695450</xdr:rowOff>
    </xdr:to>
    <xdr:sp macro="" textlink="">
      <xdr:nvSpPr>
        <xdr:cNvPr id="13675" name="Text Box 63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46487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22</xdr:row>
      <xdr:rowOff>1524000</xdr:rowOff>
    </xdr:from>
    <xdr:to>
      <xdr:col>44</xdr:col>
      <xdr:colOff>0</xdr:colOff>
      <xdr:row>22</xdr:row>
      <xdr:rowOff>1857375</xdr:rowOff>
    </xdr:to>
    <xdr:sp macro="" textlink="">
      <xdr:nvSpPr>
        <xdr:cNvPr id="13676" name="Line 64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ShapeType="1"/>
        </xdr:cNvSpPr>
      </xdr:nvSpPr>
      <xdr:spPr bwMode="auto">
        <a:xfrm flipV="1">
          <a:off x="2231898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22</xdr:row>
      <xdr:rowOff>1524000</xdr:rowOff>
    </xdr:from>
    <xdr:to>
      <xdr:col>46</xdr:col>
      <xdr:colOff>0</xdr:colOff>
      <xdr:row>22</xdr:row>
      <xdr:rowOff>1857375</xdr:rowOff>
    </xdr:to>
    <xdr:sp macro="" textlink="">
      <xdr:nvSpPr>
        <xdr:cNvPr id="13677" name="Line 65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ShapeType="1"/>
        </xdr:cNvSpPr>
      </xdr:nvSpPr>
      <xdr:spPr bwMode="auto">
        <a:xfrm flipV="1">
          <a:off x="2305050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78" name="Line 67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22</xdr:row>
      <xdr:rowOff>1533525</xdr:rowOff>
    </xdr:from>
    <xdr:to>
      <xdr:col>50</xdr:col>
      <xdr:colOff>0</xdr:colOff>
      <xdr:row>23</xdr:row>
      <xdr:rowOff>0</xdr:rowOff>
    </xdr:to>
    <xdr:sp macro="" textlink="">
      <xdr:nvSpPr>
        <xdr:cNvPr id="13679" name="Line 68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ShapeType="1"/>
        </xdr:cNvSpPr>
      </xdr:nvSpPr>
      <xdr:spPr bwMode="auto">
        <a:xfrm flipV="1">
          <a:off x="24582120" y="12209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0" name="Line 69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1" name="Line 67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2" name="Line 69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3" name="Line 67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4" name="Line 69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5" name="Line 67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6" name="Line 69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7" name="Line 67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8" name="Line 69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9" name="Line 6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0" name="Line 69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1" name="Line 67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2" name="Line 69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3" name="Line 67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4" name="Line 69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5" name="Line 67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6" name="Line 69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7" name="Line 67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8" name="Line 69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9" name="Line 6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700" name="Line 69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701" name="Line 67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702" name="Line 69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23</xdr:row>
      <xdr:rowOff>1552575</xdr:rowOff>
    </xdr:from>
    <xdr:to>
      <xdr:col>44</xdr:col>
      <xdr:colOff>38100</xdr:colOff>
      <xdr:row>23</xdr:row>
      <xdr:rowOff>1695450</xdr:rowOff>
    </xdr:to>
    <xdr:sp macro="" textlink="">
      <xdr:nvSpPr>
        <xdr:cNvPr id="13703" name="Text Box 19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196274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04" name="Text Box 20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05" name="Text Box 21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23</xdr:row>
      <xdr:rowOff>1552575</xdr:rowOff>
    </xdr:from>
    <xdr:to>
      <xdr:col>46</xdr:col>
      <xdr:colOff>304800</xdr:colOff>
      <xdr:row>23</xdr:row>
      <xdr:rowOff>1695450</xdr:rowOff>
    </xdr:to>
    <xdr:sp macro="" textlink="">
      <xdr:nvSpPr>
        <xdr:cNvPr id="13706" name="Text Box 22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307907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19050</xdr:colOff>
      <xdr:row>23</xdr:row>
      <xdr:rowOff>1695450</xdr:rowOff>
    </xdr:to>
    <xdr:sp macro="" textlink="">
      <xdr:nvSpPr>
        <xdr:cNvPr id="13707" name="Text Box 23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342578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23</xdr:row>
      <xdr:rowOff>1552575</xdr:rowOff>
    </xdr:from>
    <xdr:to>
      <xdr:col>48</xdr:col>
      <xdr:colOff>304800</xdr:colOff>
      <xdr:row>23</xdr:row>
      <xdr:rowOff>1695450</xdr:rowOff>
    </xdr:to>
    <xdr:sp macro="" textlink="">
      <xdr:nvSpPr>
        <xdr:cNvPr id="13708" name="Text Box 24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38105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09" name="Text Box 2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10" name="Text Box 35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11" name="Text Box 36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23</xdr:row>
      <xdr:rowOff>1552575</xdr:rowOff>
    </xdr:from>
    <xdr:to>
      <xdr:col>47</xdr:col>
      <xdr:colOff>0</xdr:colOff>
      <xdr:row>23</xdr:row>
      <xdr:rowOff>1695450</xdr:rowOff>
    </xdr:to>
    <xdr:sp macro="" textlink="">
      <xdr:nvSpPr>
        <xdr:cNvPr id="13712" name="Text Box 37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308860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38100</xdr:colOff>
      <xdr:row>23</xdr:row>
      <xdr:rowOff>1695450</xdr:rowOff>
    </xdr:to>
    <xdr:sp macro="" textlink="">
      <xdr:nvSpPr>
        <xdr:cNvPr id="13713" name="Text Box 38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342578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23</xdr:row>
      <xdr:rowOff>1552575</xdr:rowOff>
    </xdr:from>
    <xdr:to>
      <xdr:col>48</xdr:col>
      <xdr:colOff>333375</xdr:colOff>
      <xdr:row>23</xdr:row>
      <xdr:rowOff>1695450</xdr:rowOff>
    </xdr:to>
    <xdr:sp macro="" textlink="">
      <xdr:nvSpPr>
        <xdr:cNvPr id="13714" name="Text Box 39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3839170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15" name="Text Box 40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23</xdr:row>
      <xdr:rowOff>1552575</xdr:rowOff>
    </xdr:from>
    <xdr:to>
      <xdr:col>45</xdr:col>
      <xdr:colOff>0</xdr:colOff>
      <xdr:row>23</xdr:row>
      <xdr:rowOff>1695450</xdr:rowOff>
    </xdr:to>
    <xdr:sp macro="" textlink="">
      <xdr:nvSpPr>
        <xdr:cNvPr id="13716" name="Text Box 42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235708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28575</xdr:colOff>
      <xdr:row>23</xdr:row>
      <xdr:rowOff>1695450</xdr:rowOff>
    </xdr:to>
    <xdr:sp macro="" textlink="">
      <xdr:nvSpPr>
        <xdr:cNvPr id="13717" name="Text Box 43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23</xdr:row>
      <xdr:rowOff>1552575</xdr:rowOff>
    </xdr:from>
    <xdr:to>
      <xdr:col>49</xdr:col>
      <xdr:colOff>361950</xdr:colOff>
      <xdr:row>23</xdr:row>
      <xdr:rowOff>1695450</xdr:rowOff>
    </xdr:to>
    <xdr:sp macro="" textlink="">
      <xdr:nvSpPr>
        <xdr:cNvPr id="13718" name="Text Box 62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4185880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23</xdr:row>
      <xdr:rowOff>1552575</xdr:rowOff>
    </xdr:from>
    <xdr:to>
      <xdr:col>50</xdr:col>
      <xdr:colOff>342900</xdr:colOff>
      <xdr:row>23</xdr:row>
      <xdr:rowOff>1695450</xdr:rowOff>
    </xdr:to>
    <xdr:sp macro="" textlink="">
      <xdr:nvSpPr>
        <xdr:cNvPr id="13719" name="Text Box 63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46487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23</xdr:row>
      <xdr:rowOff>1524000</xdr:rowOff>
    </xdr:from>
    <xdr:to>
      <xdr:col>44</xdr:col>
      <xdr:colOff>0</xdr:colOff>
      <xdr:row>23</xdr:row>
      <xdr:rowOff>1857375</xdr:rowOff>
    </xdr:to>
    <xdr:sp macro="" textlink="">
      <xdr:nvSpPr>
        <xdr:cNvPr id="13720" name="Line 64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ShapeType="1"/>
        </xdr:cNvSpPr>
      </xdr:nvSpPr>
      <xdr:spPr bwMode="auto">
        <a:xfrm flipV="1">
          <a:off x="2231898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1524000</xdr:rowOff>
    </xdr:from>
    <xdr:to>
      <xdr:col>46</xdr:col>
      <xdr:colOff>0</xdr:colOff>
      <xdr:row>23</xdr:row>
      <xdr:rowOff>1857375</xdr:rowOff>
    </xdr:to>
    <xdr:sp macro="" textlink="">
      <xdr:nvSpPr>
        <xdr:cNvPr id="13721" name="Line 65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ShapeType="1"/>
        </xdr:cNvSpPr>
      </xdr:nvSpPr>
      <xdr:spPr bwMode="auto">
        <a:xfrm flipV="1">
          <a:off x="2305050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2" name="Line 67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23</xdr:row>
      <xdr:rowOff>1533525</xdr:rowOff>
    </xdr:from>
    <xdr:to>
      <xdr:col>50</xdr:col>
      <xdr:colOff>0</xdr:colOff>
      <xdr:row>24</xdr:row>
      <xdr:rowOff>0</xdr:rowOff>
    </xdr:to>
    <xdr:sp macro="" textlink="">
      <xdr:nvSpPr>
        <xdr:cNvPr id="13723" name="Line 68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ShapeType="1"/>
        </xdr:cNvSpPr>
      </xdr:nvSpPr>
      <xdr:spPr bwMode="auto">
        <a:xfrm flipV="1">
          <a:off x="24582120" y="127120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4" name="Line 67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5" name="Line 67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6" name="Line 67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7" name="Line 67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8" name="Line 67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9" name="Line 6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0" name="Line 67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1" name="Line 67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2" name="Line 67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3" name="Line 67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4" name="Line 67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23</xdr:row>
      <xdr:rowOff>1552575</xdr:rowOff>
    </xdr:from>
    <xdr:to>
      <xdr:col>44</xdr:col>
      <xdr:colOff>38100</xdr:colOff>
      <xdr:row>23</xdr:row>
      <xdr:rowOff>1695450</xdr:rowOff>
    </xdr:to>
    <xdr:sp macro="" textlink="">
      <xdr:nvSpPr>
        <xdr:cNvPr id="13735" name="Text Box 19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196274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36" name="Text Box 20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37" name="Text Box 21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23</xdr:row>
      <xdr:rowOff>1552575</xdr:rowOff>
    </xdr:from>
    <xdr:to>
      <xdr:col>46</xdr:col>
      <xdr:colOff>304800</xdr:colOff>
      <xdr:row>23</xdr:row>
      <xdr:rowOff>1695450</xdr:rowOff>
    </xdr:to>
    <xdr:sp macro="" textlink="">
      <xdr:nvSpPr>
        <xdr:cNvPr id="13738" name="Text Box 22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307907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19050</xdr:colOff>
      <xdr:row>23</xdr:row>
      <xdr:rowOff>1695450</xdr:rowOff>
    </xdr:to>
    <xdr:sp macro="" textlink="">
      <xdr:nvSpPr>
        <xdr:cNvPr id="13739" name="Text Box 23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342578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23</xdr:row>
      <xdr:rowOff>1552575</xdr:rowOff>
    </xdr:from>
    <xdr:to>
      <xdr:col>48</xdr:col>
      <xdr:colOff>304800</xdr:colOff>
      <xdr:row>23</xdr:row>
      <xdr:rowOff>1695450</xdr:rowOff>
    </xdr:to>
    <xdr:sp macro="" textlink="">
      <xdr:nvSpPr>
        <xdr:cNvPr id="13740" name="Text Box 24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38105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41" name="Text Box 27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51</xdr:col>
      <xdr:colOff>333375</xdr:colOff>
      <xdr:row>23</xdr:row>
      <xdr:rowOff>1695450</xdr:rowOff>
    </xdr:to>
    <xdr:sp macro="" textlink="">
      <xdr:nvSpPr>
        <xdr:cNvPr id="13742" name="Text Box 29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49574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23</xdr:row>
      <xdr:rowOff>1552575</xdr:rowOff>
    </xdr:from>
    <xdr:to>
      <xdr:col>52</xdr:col>
      <xdr:colOff>342900</xdr:colOff>
      <xdr:row>23</xdr:row>
      <xdr:rowOff>1695450</xdr:rowOff>
    </xdr:to>
    <xdr:sp macro="" textlink="">
      <xdr:nvSpPr>
        <xdr:cNvPr id="13743" name="Text Box 30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538031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23</xdr:row>
      <xdr:rowOff>1543050</xdr:rowOff>
    </xdr:from>
    <xdr:to>
      <xdr:col>54</xdr:col>
      <xdr:colOff>0</xdr:colOff>
      <xdr:row>23</xdr:row>
      <xdr:rowOff>1685925</xdr:rowOff>
    </xdr:to>
    <xdr:sp macro="" textlink="">
      <xdr:nvSpPr>
        <xdr:cNvPr id="13744" name="Text Box 33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5727025" y="127063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45" name="Text Box 35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46" name="Text Box 36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23</xdr:row>
      <xdr:rowOff>1552575</xdr:rowOff>
    </xdr:from>
    <xdr:to>
      <xdr:col>47</xdr:col>
      <xdr:colOff>0</xdr:colOff>
      <xdr:row>23</xdr:row>
      <xdr:rowOff>1695450</xdr:rowOff>
    </xdr:to>
    <xdr:sp macro="" textlink="">
      <xdr:nvSpPr>
        <xdr:cNvPr id="13747" name="Text Box 37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308860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38100</xdr:colOff>
      <xdr:row>23</xdr:row>
      <xdr:rowOff>1695450</xdr:rowOff>
    </xdr:to>
    <xdr:sp macro="" textlink="">
      <xdr:nvSpPr>
        <xdr:cNvPr id="13748" name="Text Box 38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342578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23</xdr:row>
      <xdr:rowOff>1552575</xdr:rowOff>
    </xdr:from>
    <xdr:to>
      <xdr:col>48</xdr:col>
      <xdr:colOff>333375</xdr:colOff>
      <xdr:row>23</xdr:row>
      <xdr:rowOff>1695450</xdr:rowOff>
    </xdr:to>
    <xdr:sp macro="" textlink="">
      <xdr:nvSpPr>
        <xdr:cNvPr id="13749" name="Text Box 39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3839170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50" name="Text Box 40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23</xdr:row>
      <xdr:rowOff>1552575</xdr:rowOff>
    </xdr:from>
    <xdr:to>
      <xdr:col>45</xdr:col>
      <xdr:colOff>0</xdr:colOff>
      <xdr:row>23</xdr:row>
      <xdr:rowOff>1695450</xdr:rowOff>
    </xdr:to>
    <xdr:sp macro="" textlink="">
      <xdr:nvSpPr>
        <xdr:cNvPr id="13751" name="Text Box 42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235708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28575</xdr:colOff>
      <xdr:row>23</xdr:row>
      <xdr:rowOff>1695450</xdr:rowOff>
    </xdr:to>
    <xdr:sp macro="" textlink="">
      <xdr:nvSpPr>
        <xdr:cNvPr id="13752" name="Text Box 43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52</xdr:col>
      <xdr:colOff>57150</xdr:colOff>
      <xdr:row>23</xdr:row>
      <xdr:rowOff>1695450</xdr:rowOff>
    </xdr:to>
    <xdr:sp macro="" textlink="">
      <xdr:nvSpPr>
        <xdr:cNvPr id="13753" name="Text Box 6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4957405" y="127082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23</xdr:row>
      <xdr:rowOff>1552575</xdr:rowOff>
    </xdr:from>
    <xdr:to>
      <xdr:col>49</xdr:col>
      <xdr:colOff>361950</xdr:colOff>
      <xdr:row>23</xdr:row>
      <xdr:rowOff>1695450</xdr:rowOff>
    </xdr:to>
    <xdr:sp macro="" textlink="">
      <xdr:nvSpPr>
        <xdr:cNvPr id="13754" name="Text Box 62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4185880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23</xdr:row>
      <xdr:rowOff>1552575</xdr:rowOff>
    </xdr:from>
    <xdr:to>
      <xdr:col>50</xdr:col>
      <xdr:colOff>342900</xdr:colOff>
      <xdr:row>23</xdr:row>
      <xdr:rowOff>1695450</xdr:rowOff>
    </xdr:to>
    <xdr:sp macro="" textlink="">
      <xdr:nvSpPr>
        <xdr:cNvPr id="13755" name="Text Box 63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46487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23</xdr:row>
      <xdr:rowOff>1524000</xdr:rowOff>
    </xdr:from>
    <xdr:to>
      <xdr:col>44</xdr:col>
      <xdr:colOff>0</xdr:colOff>
      <xdr:row>23</xdr:row>
      <xdr:rowOff>1857375</xdr:rowOff>
    </xdr:to>
    <xdr:sp macro="" textlink="">
      <xdr:nvSpPr>
        <xdr:cNvPr id="13756" name="Line 6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ShapeType="1"/>
        </xdr:cNvSpPr>
      </xdr:nvSpPr>
      <xdr:spPr bwMode="auto">
        <a:xfrm flipV="1">
          <a:off x="2231898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1524000</xdr:rowOff>
    </xdr:from>
    <xdr:to>
      <xdr:col>46</xdr:col>
      <xdr:colOff>0</xdr:colOff>
      <xdr:row>23</xdr:row>
      <xdr:rowOff>1857375</xdr:rowOff>
    </xdr:to>
    <xdr:sp macro="" textlink="">
      <xdr:nvSpPr>
        <xdr:cNvPr id="13757" name="Line 65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ShapeType="1"/>
        </xdr:cNvSpPr>
      </xdr:nvSpPr>
      <xdr:spPr bwMode="auto">
        <a:xfrm flipV="1">
          <a:off x="2305050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58" name="Line 67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23</xdr:row>
      <xdr:rowOff>1533525</xdr:rowOff>
    </xdr:from>
    <xdr:to>
      <xdr:col>50</xdr:col>
      <xdr:colOff>0</xdr:colOff>
      <xdr:row>24</xdr:row>
      <xdr:rowOff>0</xdr:rowOff>
    </xdr:to>
    <xdr:sp macro="" textlink="">
      <xdr:nvSpPr>
        <xdr:cNvPr id="13759" name="Line 68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ShapeType="1"/>
        </xdr:cNvSpPr>
      </xdr:nvSpPr>
      <xdr:spPr bwMode="auto">
        <a:xfrm flipV="1">
          <a:off x="24582120" y="127120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0" name="Line 69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1" name="Line 67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2" name="Line 69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3" name="Line 67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4" name="Line 69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5" name="Line 67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6" name="Line 69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7" name="Line 67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8" name="Line 69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9" name="Line 6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0" name="Line 69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1" name="Line 67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2" name="Line 69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3" name="Line 67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4" name="Line 69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5" name="Line 67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6" name="Line 69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7" name="Line 67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8" name="Line 69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9" name="Line 6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80" name="Line 6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81" name="Line 67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82" name="Line 69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23</xdr:row>
      <xdr:rowOff>1552575</xdr:rowOff>
    </xdr:from>
    <xdr:to>
      <xdr:col>44</xdr:col>
      <xdr:colOff>38100</xdr:colOff>
      <xdr:row>23</xdr:row>
      <xdr:rowOff>1695450</xdr:rowOff>
    </xdr:to>
    <xdr:sp macro="" textlink="">
      <xdr:nvSpPr>
        <xdr:cNvPr id="13783" name="Text Box 19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196274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84" name="Text Box 20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85" name="Text Box 21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23</xdr:row>
      <xdr:rowOff>1552575</xdr:rowOff>
    </xdr:from>
    <xdr:to>
      <xdr:col>46</xdr:col>
      <xdr:colOff>304800</xdr:colOff>
      <xdr:row>23</xdr:row>
      <xdr:rowOff>1695450</xdr:rowOff>
    </xdr:to>
    <xdr:sp macro="" textlink="">
      <xdr:nvSpPr>
        <xdr:cNvPr id="13786" name="Text Box 22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307907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19050</xdr:colOff>
      <xdr:row>23</xdr:row>
      <xdr:rowOff>1695450</xdr:rowOff>
    </xdr:to>
    <xdr:sp macro="" textlink="">
      <xdr:nvSpPr>
        <xdr:cNvPr id="13787" name="Text Box 23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342578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23</xdr:row>
      <xdr:rowOff>1552575</xdr:rowOff>
    </xdr:from>
    <xdr:to>
      <xdr:col>48</xdr:col>
      <xdr:colOff>304800</xdr:colOff>
      <xdr:row>23</xdr:row>
      <xdr:rowOff>1695450</xdr:rowOff>
    </xdr:to>
    <xdr:sp macro="" textlink="">
      <xdr:nvSpPr>
        <xdr:cNvPr id="13788" name="Text Box 24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38105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89" name="Text Box 2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51</xdr:col>
      <xdr:colOff>333375</xdr:colOff>
      <xdr:row>23</xdr:row>
      <xdr:rowOff>1695450</xdr:rowOff>
    </xdr:to>
    <xdr:sp macro="" textlink="">
      <xdr:nvSpPr>
        <xdr:cNvPr id="13790" name="Text Box 2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49574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23</xdr:row>
      <xdr:rowOff>1552575</xdr:rowOff>
    </xdr:from>
    <xdr:to>
      <xdr:col>52</xdr:col>
      <xdr:colOff>342900</xdr:colOff>
      <xdr:row>23</xdr:row>
      <xdr:rowOff>1695450</xdr:rowOff>
    </xdr:to>
    <xdr:sp macro="" textlink="">
      <xdr:nvSpPr>
        <xdr:cNvPr id="13791" name="Text Box 30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538031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23</xdr:row>
      <xdr:rowOff>1543050</xdr:rowOff>
    </xdr:from>
    <xdr:to>
      <xdr:col>54</xdr:col>
      <xdr:colOff>0</xdr:colOff>
      <xdr:row>23</xdr:row>
      <xdr:rowOff>1685925</xdr:rowOff>
    </xdr:to>
    <xdr:sp macro="" textlink="">
      <xdr:nvSpPr>
        <xdr:cNvPr id="13792" name="Text Box 33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5727025" y="127063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93" name="Text Box 35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94" name="Text Box 36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23</xdr:row>
      <xdr:rowOff>1552575</xdr:rowOff>
    </xdr:from>
    <xdr:to>
      <xdr:col>47</xdr:col>
      <xdr:colOff>0</xdr:colOff>
      <xdr:row>23</xdr:row>
      <xdr:rowOff>1695450</xdr:rowOff>
    </xdr:to>
    <xdr:sp macro="" textlink="">
      <xdr:nvSpPr>
        <xdr:cNvPr id="13795" name="Text Box 37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308860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38100</xdr:colOff>
      <xdr:row>23</xdr:row>
      <xdr:rowOff>1695450</xdr:rowOff>
    </xdr:to>
    <xdr:sp macro="" textlink="">
      <xdr:nvSpPr>
        <xdr:cNvPr id="13796" name="Text Box 38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342578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23</xdr:row>
      <xdr:rowOff>1552575</xdr:rowOff>
    </xdr:from>
    <xdr:to>
      <xdr:col>48</xdr:col>
      <xdr:colOff>333375</xdr:colOff>
      <xdr:row>23</xdr:row>
      <xdr:rowOff>1695450</xdr:rowOff>
    </xdr:to>
    <xdr:sp macro="" textlink="">
      <xdr:nvSpPr>
        <xdr:cNvPr id="13797" name="Text Box 39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3839170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98" name="Text Box 40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23</xdr:row>
      <xdr:rowOff>1552575</xdr:rowOff>
    </xdr:from>
    <xdr:to>
      <xdr:col>45</xdr:col>
      <xdr:colOff>0</xdr:colOff>
      <xdr:row>23</xdr:row>
      <xdr:rowOff>1695450</xdr:rowOff>
    </xdr:to>
    <xdr:sp macro="" textlink="">
      <xdr:nvSpPr>
        <xdr:cNvPr id="13799" name="Text Box 42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235708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28575</xdr:colOff>
      <xdr:row>23</xdr:row>
      <xdr:rowOff>1695450</xdr:rowOff>
    </xdr:to>
    <xdr:sp macro="" textlink="">
      <xdr:nvSpPr>
        <xdr:cNvPr id="13800" name="Text Box 43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2694265" y="127082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52</xdr:col>
      <xdr:colOff>57150</xdr:colOff>
      <xdr:row>23</xdr:row>
      <xdr:rowOff>1695450</xdr:rowOff>
    </xdr:to>
    <xdr:sp macro="" textlink="">
      <xdr:nvSpPr>
        <xdr:cNvPr id="13801" name="Text Box 61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4957405" y="127082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23</xdr:row>
      <xdr:rowOff>1552575</xdr:rowOff>
    </xdr:from>
    <xdr:to>
      <xdr:col>49</xdr:col>
      <xdr:colOff>361950</xdr:colOff>
      <xdr:row>23</xdr:row>
      <xdr:rowOff>1695450</xdr:rowOff>
    </xdr:to>
    <xdr:sp macro="" textlink="">
      <xdr:nvSpPr>
        <xdr:cNvPr id="13802" name="Text Box 62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4185880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23</xdr:row>
      <xdr:rowOff>1552575</xdr:rowOff>
    </xdr:from>
    <xdr:to>
      <xdr:col>50</xdr:col>
      <xdr:colOff>342900</xdr:colOff>
      <xdr:row>23</xdr:row>
      <xdr:rowOff>1695450</xdr:rowOff>
    </xdr:to>
    <xdr:sp macro="" textlink="">
      <xdr:nvSpPr>
        <xdr:cNvPr id="13803" name="Text Box 63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46487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23</xdr:row>
      <xdr:rowOff>1524000</xdr:rowOff>
    </xdr:from>
    <xdr:to>
      <xdr:col>44</xdr:col>
      <xdr:colOff>0</xdr:colOff>
      <xdr:row>23</xdr:row>
      <xdr:rowOff>1857375</xdr:rowOff>
    </xdr:to>
    <xdr:sp macro="" textlink="">
      <xdr:nvSpPr>
        <xdr:cNvPr id="13804" name="Line 64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ShapeType="1"/>
        </xdr:cNvSpPr>
      </xdr:nvSpPr>
      <xdr:spPr bwMode="auto">
        <a:xfrm flipV="1">
          <a:off x="2231898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1524000</xdr:rowOff>
    </xdr:from>
    <xdr:to>
      <xdr:col>46</xdr:col>
      <xdr:colOff>0</xdr:colOff>
      <xdr:row>23</xdr:row>
      <xdr:rowOff>1857375</xdr:rowOff>
    </xdr:to>
    <xdr:sp macro="" textlink="">
      <xdr:nvSpPr>
        <xdr:cNvPr id="13805" name="Line 65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ShapeType="1"/>
        </xdr:cNvSpPr>
      </xdr:nvSpPr>
      <xdr:spPr bwMode="auto">
        <a:xfrm flipV="1">
          <a:off x="2305050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06" name="Line 67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23</xdr:row>
      <xdr:rowOff>1533525</xdr:rowOff>
    </xdr:from>
    <xdr:to>
      <xdr:col>50</xdr:col>
      <xdr:colOff>0</xdr:colOff>
      <xdr:row>24</xdr:row>
      <xdr:rowOff>0</xdr:rowOff>
    </xdr:to>
    <xdr:sp macro="" textlink="">
      <xdr:nvSpPr>
        <xdr:cNvPr id="13807" name="Line 68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ShapeType="1"/>
        </xdr:cNvSpPr>
      </xdr:nvSpPr>
      <xdr:spPr bwMode="auto">
        <a:xfrm flipV="1">
          <a:off x="24582120" y="127120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08" name="Line 69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09" name="Line 6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0" name="Line 69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1" name="Line 67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2" name="Line 69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3" name="Line 67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4" name="Line 69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5" name="Line 67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6" name="Line 69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7" name="Line 67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8" name="Line 69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9" name="Line 6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0" name="Line 69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1" name="Line 67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2" name="Line 69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3" name="Line 67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4" name="Line 69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5" name="Line 67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6" name="Line 69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7" name="Line 67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8" name="Line 69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9" name="Line 6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30" name="Line 69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24</xdr:row>
      <xdr:rowOff>1552575</xdr:rowOff>
    </xdr:from>
    <xdr:to>
      <xdr:col>44</xdr:col>
      <xdr:colOff>38100</xdr:colOff>
      <xdr:row>24</xdr:row>
      <xdr:rowOff>1695450</xdr:rowOff>
    </xdr:to>
    <xdr:sp macro="" textlink="">
      <xdr:nvSpPr>
        <xdr:cNvPr id="13831" name="Text Box 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196274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32" name="Text Box 2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33" name="Text Box 2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24</xdr:row>
      <xdr:rowOff>1552575</xdr:rowOff>
    </xdr:from>
    <xdr:to>
      <xdr:col>46</xdr:col>
      <xdr:colOff>304800</xdr:colOff>
      <xdr:row>24</xdr:row>
      <xdr:rowOff>1695450</xdr:rowOff>
    </xdr:to>
    <xdr:sp macro="" textlink="">
      <xdr:nvSpPr>
        <xdr:cNvPr id="13834" name="Text Box 2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307907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19050</xdr:colOff>
      <xdr:row>24</xdr:row>
      <xdr:rowOff>1695450</xdr:rowOff>
    </xdr:to>
    <xdr:sp macro="" textlink="">
      <xdr:nvSpPr>
        <xdr:cNvPr id="13835" name="Text Box 23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342578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24</xdr:row>
      <xdr:rowOff>1552575</xdr:rowOff>
    </xdr:from>
    <xdr:to>
      <xdr:col>48</xdr:col>
      <xdr:colOff>304800</xdr:colOff>
      <xdr:row>24</xdr:row>
      <xdr:rowOff>1695450</xdr:rowOff>
    </xdr:to>
    <xdr:sp macro="" textlink="">
      <xdr:nvSpPr>
        <xdr:cNvPr id="13836" name="Text Box 2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38105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37" name="Text Box 27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38" name="Text Box 35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39" name="Text Box 36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24</xdr:row>
      <xdr:rowOff>1552575</xdr:rowOff>
    </xdr:from>
    <xdr:to>
      <xdr:col>47</xdr:col>
      <xdr:colOff>0</xdr:colOff>
      <xdr:row>24</xdr:row>
      <xdr:rowOff>1695450</xdr:rowOff>
    </xdr:to>
    <xdr:sp macro="" textlink="">
      <xdr:nvSpPr>
        <xdr:cNvPr id="13840" name="Text Box 37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308860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38100</xdr:colOff>
      <xdr:row>24</xdr:row>
      <xdr:rowOff>1695450</xdr:rowOff>
    </xdr:to>
    <xdr:sp macro="" textlink="">
      <xdr:nvSpPr>
        <xdr:cNvPr id="13841" name="Text Box 38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342578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24</xdr:row>
      <xdr:rowOff>1552575</xdr:rowOff>
    </xdr:from>
    <xdr:to>
      <xdr:col>48</xdr:col>
      <xdr:colOff>333375</xdr:colOff>
      <xdr:row>24</xdr:row>
      <xdr:rowOff>1695450</xdr:rowOff>
    </xdr:to>
    <xdr:sp macro="" textlink="">
      <xdr:nvSpPr>
        <xdr:cNvPr id="13842" name="Text Box 39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3839170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43" name="Text Box 40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24</xdr:row>
      <xdr:rowOff>1552575</xdr:rowOff>
    </xdr:from>
    <xdr:to>
      <xdr:col>45</xdr:col>
      <xdr:colOff>0</xdr:colOff>
      <xdr:row>24</xdr:row>
      <xdr:rowOff>1695450</xdr:rowOff>
    </xdr:to>
    <xdr:sp macro="" textlink="">
      <xdr:nvSpPr>
        <xdr:cNvPr id="13844" name="Text Box 42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235708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28575</xdr:colOff>
      <xdr:row>24</xdr:row>
      <xdr:rowOff>1695450</xdr:rowOff>
    </xdr:to>
    <xdr:sp macro="" textlink="">
      <xdr:nvSpPr>
        <xdr:cNvPr id="13845" name="Text Box 43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24</xdr:row>
      <xdr:rowOff>1552575</xdr:rowOff>
    </xdr:from>
    <xdr:to>
      <xdr:col>49</xdr:col>
      <xdr:colOff>361950</xdr:colOff>
      <xdr:row>24</xdr:row>
      <xdr:rowOff>1695450</xdr:rowOff>
    </xdr:to>
    <xdr:sp macro="" textlink="">
      <xdr:nvSpPr>
        <xdr:cNvPr id="13846" name="Text Box 62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4185880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24</xdr:row>
      <xdr:rowOff>1552575</xdr:rowOff>
    </xdr:from>
    <xdr:to>
      <xdr:col>50</xdr:col>
      <xdr:colOff>342900</xdr:colOff>
      <xdr:row>24</xdr:row>
      <xdr:rowOff>1695450</xdr:rowOff>
    </xdr:to>
    <xdr:sp macro="" textlink="">
      <xdr:nvSpPr>
        <xdr:cNvPr id="13847" name="Text Box 63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46487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24</xdr:row>
      <xdr:rowOff>1524000</xdr:rowOff>
    </xdr:from>
    <xdr:to>
      <xdr:col>44</xdr:col>
      <xdr:colOff>0</xdr:colOff>
      <xdr:row>24</xdr:row>
      <xdr:rowOff>1857375</xdr:rowOff>
    </xdr:to>
    <xdr:sp macro="" textlink="">
      <xdr:nvSpPr>
        <xdr:cNvPr id="13848" name="Line 64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ShapeType="1"/>
        </xdr:cNvSpPr>
      </xdr:nvSpPr>
      <xdr:spPr bwMode="auto">
        <a:xfrm flipV="1">
          <a:off x="2231898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1524000</xdr:rowOff>
    </xdr:from>
    <xdr:to>
      <xdr:col>46</xdr:col>
      <xdr:colOff>0</xdr:colOff>
      <xdr:row>24</xdr:row>
      <xdr:rowOff>1857375</xdr:rowOff>
    </xdr:to>
    <xdr:sp macro="" textlink="">
      <xdr:nvSpPr>
        <xdr:cNvPr id="13849" name="Line 65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ShapeType="1"/>
        </xdr:cNvSpPr>
      </xdr:nvSpPr>
      <xdr:spPr bwMode="auto">
        <a:xfrm flipV="1">
          <a:off x="2305050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0" name="Line 67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24</xdr:row>
      <xdr:rowOff>1533525</xdr:rowOff>
    </xdr:from>
    <xdr:to>
      <xdr:col>50</xdr:col>
      <xdr:colOff>0</xdr:colOff>
      <xdr:row>25</xdr:row>
      <xdr:rowOff>0</xdr:rowOff>
    </xdr:to>
    <xdr:sp macro="" textlink="">
      <xdr:nvSpPr>
        <xdr:cNvPr id="13851" name="Line 68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ShapeType="1"/>
        </xdr:cNvSpPr>
      </xdr:nvSpPr>
      <xdr:spPr bwMode="auto">
        <a:xfrm flipV="1">
          <a:off x="24582120" y="13214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2" name="Line 67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3" name="Line 67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4" name="Line 67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5" name="Line 67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6" name="Line 67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7" name="Line 67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8" name="Line 67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9" name="Line 6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60" name="Line 67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61" name="Line 67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62" name="Line 67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24</xdr:row>
      <xdr:rowOff>1552575</xdr:rowOff>
    </xdr:from>
    <xdr:to>
      <xdr:col>44</xdr:col>
      <xdr:colOff>38100</xdr:colOff>
      <xdr:row>24</xdr:row>
      <xdr:rowOff>1695450</xdr:rowOff>
    </xdr:to>
    <xdr:sp macro="" textlink="">
      <xdr:nvSpPr>
        <xdr:cNvPr id="13863" name="Text Box 19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196274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64" name="Text Box 20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65" name="Text Box 21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24</xdr:row>
      <xdr:rowOff>1552575</xdr:rowOff>
    </xdr:from>
    <xdr:to>
      <xdr:col>46</xdr:col>
      <xdr:colOff>304800</xdr:colOff>
      <xdr:row>24</xdr:row>
      <xdr:rowOff>1695450</xdr:rowOff>
    </xdr:to>
    <xdr:sp macro="" textlink="">
      <xdr:nvSpPr>
        <xdr:cNvPr id="13866" name="Text Box 22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307907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19050</xdr:colOff>
      <xdr:row>24</xdr:row>
      <xdr:rowOff>1695450</xdr:rowOff>
    </xdr:to>
    <xdr:sp macro="" textlink="">
      <xdr:nvSpPr>
        <xdr:cNvPr id="13867" name="Text Box 23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342578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24</xdr:row>
      <xdr:rowOff>1552575</xdr:rowOff>
    </xdr:from>
    <xdr:to>
      <xdr:col>48</xdr:col>
      <xdr:colOff>304800</xdr:colOff>
      <xdr:row>24</xdr:row>
      <xdr:rowOff>1695450</xdr:rowOff>
    </xdr:to>
    <xdr:sp macro="" textlink="">
      <xdr:nvSpPr>
        <xdr:cNvPr id="13868" name="Text Box 24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38105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69" name="Text Box 2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51</xdr:col>
      <xdr:colOff>333375</xdr:colOff>
      <xdr:row>24</xdr:row>
      <xdr:rowOff>1695450</xdr:rowOff>
    </xdr:to>
    <xdr:sp macro="" textlink="">
      <xdr:nvSpPr>
        <xdr:cNvPr id="13870" name="Text Box 29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49574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24</xdr:row>
      <xdr:rowOff>1552575</xdr:rowOff>
    </xdr:from>
    <xdr:to>
      <xdr:col>52</xdr:col>
      <xdr:colOff>342900</xdr:colOff>
      <xdr:row>24</xdr:row>
      <xdr:rowOff>1695450</xdr:rowOff>
    </xdr:to>
    <xdr:sp macro="" textlink="">
      <xdr:nvSpPr>
        <xdr:cNvPr id="13871" name="Text Box 30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538031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24</xdr:row>
      <xdr:rowOff>1543050</xdr:rowOff>
    </xdr:from>
    <xdr:to>
      <xdr:col>54</xdr:col>
      <xdr:colOff>0</xdr:colOff>
      <xdr:row>24</xdr:row>
      <xdr:rowOff>1685925</xdr:rowOff>
    </xdr:to>
    <xdr:sp macro="" textlink="">
      <xdr:nvSpPr>
        <xdr:cNvPr id="13872" name="Text Box 33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5727025" y="132092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73" name="Text Box 35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74" name="Text Box 3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24</xdr:row>
      <xdr:rowOff>1552575</xdr:rowOff>
    </xdr:from>
    <xdr:to>
      <xdr:col>47</xdr:col>
      <xdr:colOff>0</xdr:colOff>
      <xdr:row>24</xdr:row>
      <xdr:rowOff>1695450</xdr:rowOff>
    </xdr:to>
    <xdr:sp macro="" textlink="">
      <xdr:nvSpPr>
        <xdr:cNvPr id="13875" name="Text Box 37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308860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38100</xdr:colOff>
      <xdr:row>24</xdr:row>
      <xdr:rowOff>1695450</xdr:rowOff>
    </xdr:to>
    <xdr:sp macro="" textlink="">
      <xdr:nvSpPr>
        <xdr:cNvPr id="13876" name="Text Box 38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342578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24</xdr:row>
      <xdr:rowOff>1552575</xdr:rowOff>
    </xdr:from>
    <xdr:to>
      <xdr:col>48</xdr:col>
      <xdr:colOff>333375</xdr:colOff>
      <xdr:row>24</xdr:row>
      <xdr:rowOff>1695450</xdr:rowOff>
    </xdr:to>
    <xdr:sp macro="" textlink="">
      <xdr:nvSpPr>
        <xdr:cNvPr id="13877" name="Text Box 39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3839170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78" name="Text Box 40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24</xdr:row>
      <xdr:rowOff>1552575</xdr:rowOff>
    </xdr:from>
    <xdr:to>
      <xdr:col>45</xdr:col>
      <xdr:colOff>0</xdr:colOff>
      <xdr:row>24</xdr:row>
      <xdr:rowOff>1695450</xdr:rowOff>
    </xdr:to>
    <xdr:sp macro="" textlink="">
      <xdr:nvSpPr>
        <xdr:cNvPr id="13879" name="Text Box 42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235708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28575</xdr:colOff>
      <xdr:row>24</xdr:row>
      <xdr:rowOff>1695450</xdr:rowOff>
    </xdr:to>
    <xdr:sp macro="" textlink="">
      <xdr:nvSpPr>
        <xdr:cNvPr id="13880" name="Text Box 43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52</xdr:col>
      <xdr:colOff>57150</xdr:colOff>
      <xdr:row>24</xdr:row>
      <xdr:rowOff>1695450</xdr:rowOff>
    </xdr:to>
    <xdr:sp macro="" textlink="">
      <xdr:nvSpPr>
        <xdr:cNvPr id="13881" name="Text Box 61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4957405" y="132111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24</xdr:row>
      <xdr:rowOff>1552575</xdr:rowOff>
    </xdr:from>
    <xdr:to>
      <xdr:col>49</xdr:col>
      <xdr:colOff>361950</xdr:colOff>
      <xdr:row>24</xdr:row>
      <xdr:rowOff>1695450</xdr:rowOff>
    </xdr:to>
    <xdr:sp macro="" textlink="">
      <xdr:nvSpPr>
        <xdr:cNvPr id="13882" name="Text Box 62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4185880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24</xdr:row>
      <xdr:rowOff>1552575</xdr:rowOff>
    </xdr:from>
    <xdr:to>
      <xdr:col>50</xdr:col>
      <xdr:colOff>342900</xdr:colOff>
      <xdr:row>24</xdr:row>
      <xdr:rowOff>1695450</xdr:rowOff>
    </xdr:to>
    <xdr:sp macro="" textlink="">
      <xdr:nvSpPr>
        <xdr:cNvPr id="13883" name="Text Box 63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46487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24</xdr:row>
      <xdr:rowOff>1524000</xdr:rowOff>
    </xdr:from>
    <xdr:to>
      <xdr:col>44</xdr:col>
      <xdr:colOff>0</xdr:colOff>
      <xdr:row>24</xdr:row>
      <xdr:rowOff>1857375</xdr:rowOff>
    </xdr:to>
    <xdr:sp macro="" textlink="">
      <xdr:nvSpPr>
        <xdr:cNvPr id="13884" name="Line 64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ShapeType="1"/>
        </xdr:cNvSpPr>
      </xdr:nvSpPr>
      <xdr:spPr bwMode="auto">
        <a:xfrm flipV="1">
          <a:off x="2231898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1524000</xdr:rowOff>
    </xdr:from>
    <xdr:to>
      <xdr:col>46</xdr:col>
      <xdr:colOff>0</xdr:colOff>
      <xdr:row>24</xdr:row>
      <xdr:rowOff>1857375</xdr:rowOff>
    </xdr:to>
    <xdr:sp macro="" textlink="">
      <xdr:nvSpPr>
        <xdr:cNvPr id="13885" name="Line 65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ShapeType="1"/>
        </xdr:cNvSpPr>
      </xdr:nvSpPr>
      <xdr:spPr bwMode="auto">
        <a:xfrm flipV="1">
          <a:off x="2305050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86" name="Line 67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24</xdr:row>
      <xdr:rowOff>1533525</xdr:rowOff>
    </xdr:from>
    <xdr:to>
      <xdr:col>50</xdr:col>
      <xdr:colOff>0</xdr:colOff>
      <xdr:row>25</xdr:row>
      <xdr:rowOff>0</xdr:rowOff>
    </xdr:to>
    <xdr:sp macro="" textlink="">
      <xdr:nvSpPr>
        <xdr:cNvPr id="13887" name="Line 68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ShapeType="1"/>
        </xdr:cNvSpPr>
      </xdr:nvSpPr>
      <xdr:spPr bwMode="auto">
        <a:xfrm flipV="1">
          <a:off x="24582120" y="13214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88" name="Line 69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89" name="Line 6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0" name="Line 69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1" name="Line 67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2" name="Line 69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3" name="Line 67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4" name="Line 69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5" name="Line 67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6" name="Line 69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7" name="Line 67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8" name="Line 69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9" name="Line 6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0" name="Line 69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1" name="Line 67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2" name="Line 69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3" name="Line 67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4" name="Line 69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5" name="Line 67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6" name="Line 69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7" name="Line 67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8" name="Line 69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9" name="Line 6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10" name="Line 69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24</xdr:row>
      <xdr:rowOff>1552575</xdr:rowOff>
    </xdr:from>
    <xdr:to>
      <xdr:col>44</xdr:col>
      <xdr:colOff>38100</xdr:colOff>
      <xdr:row>24</xdr:row>
      <xdr:rowOff>1695450</xdr:rowOff>
    </xdr:to>
    <xdr:sp macro="" textlink="">
      <xdr:nvSpPr>
        <xdr:cNvPr id="13911" name="Text Box 1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196274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912" name="Text Box 2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913" name="Text Box 2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24</xdr:row>
      <xdr:rowOff>1552575</xdr:rowOff>
    </xdr:from>
    <xdr:to>
      <xdr:col>46</xdr:col>
      <xdr:colOff>304800</xdr:colOff>
      <xdr:row>24</xdr:row>
      <xdr:rowOff>1695450</xdr:rowOff>
    </xdr:to>
    <xdr:sp macro="" textlink="">
      <xdr:nvSpPr>
        <xdr:cNvPr id="13914" name="Text Box 2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307907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19050</xdr:colOff>
      <xdr:row>24</xdr:row>
      <xdr:rowOff>1695450</xdr:rowOff>
    </xdr:to>
    <xdr:sp macro="" textlink="">
      <xdr:nvSpPr>
        <xdr:cNvPr id="13915" name="Text Box 23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342578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24</xdr:row>
      <xdr:rowOff>1552575</xdr:rowOff>
    </xdr:from>
    <xdr:to>
      <xdr:col>48</xdr:col>
      <xdr:colOff>304800</xdr:colOff>
      <xdr:row>24</xdr:row>
      <xdr:rowOff>1695450</xdr:rowOff>
    </xdr:to>
    <xdr:sp macro="" textlink="">
      <xdr:nvSpPr>
        <xdr:cNvPr id="13916" name="Text Box 24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38105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917" name="Text Box 27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51</xdr:col>
      <xdr:colOff>333375</xdr:colOff>
      <xdr:row>24</xdr:row>
      <xdr:rowOff>1695450</xdr:rowOff>
    </xdr:to>
    <xdr:sp macro="" textlink="">
      <xdr:nvSpPr>
        <xdr:cNvPr id="13918" name="Text Box 29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49574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24</xdr:row>
      <xdr:rowOff>1552575</xdr:rowOff>
    </xdr:from>
    <xdr:to>
      <xdr:col>52</xdr:col>
      <xdr:colOff>342900</xdr:colOff>
      <xdr:row>24</xdr:row>
      <xdr:rowOff>1695450</xdr:rowOff>
    </xdr:to>
    <xdr:sp macro="" textlink="">
      <xdr:nvSpPr>
        <xdr:cNvPr id="13919" name="Text Box 30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538031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24</xdr:row>
      <xdr:rowOff>1543050</xdr:rowOff>
    </xdr:from>
    <xdr:to>
      <xdr:col>54</xdr:col>
      <xdr:colOff>0</xdr:colOff>
      <xdr:row>24</xdr:row>
      <xdr:rowOff>1685925</xdr:rowOff>
    </xdr:to>
    <xdr:sp macro="" textlink="">
      <xdr:nvSpPr>
        <xdr:cNvPr id="13920" name="Text Box 33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5727025" y="132092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921" name="Text Box 35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922" name="Text Box 36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24</xdr:row>
      <xdr:rowOff>1552575</xdr:rowOff>
    </xdr:from>
    <xdr:to>
      <xdr:col>47</xdr:col>
      <xdr:colOff>0</xdr:colOff>
      <xdr:row>24</xdr:row>
      <xdr:rowOff>1695450</xdr:rowOff>
    </xdr:to>
    <xdr:sp macro="" textlink="">
      <xdr:nvSpPr>
        <xdr:cNvPr id="13923" name="Text Box 37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308860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38100</xdr:colOff>
      <xdr:row>24</xdr:row>
      <xdr:rowOff>1695450</xdr:rowOff>
    </xdr:to>
    <xdr:sp macro="" textlink="">
      <xdr:nvSpPr>
        <xdr:cNvPr id="13924" name="Text Box 38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342578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24</xdr:row>
      <xdr:rowOff>1552575</xdr:rowOff>
    </xdr:from>
    <xdr:to>
      <xdr:col>48</xdr:col>
      <xdr:colOff>333375</xdr:colOff>
      <xdr:row>24</xdr:row>
      <xdr:rowOff>1695450</xdr:rowOff>
    </xdr:to>
    <xdr:sp macro="" textlink="">
      <xdr:nvSpPr>
        <xdr:cNvPr id="13925" name="Text Box 39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3839170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926" name="Text Box 40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24</xdr:row>
      <xdr:rowOff>1552575</xdr:rowOff>
    </xdr:from>
    <xdr:to>
      <xdr:col>45</xdr:col>
      <xdr:colOff>0</xdr:colOff>
      <xdr:row>24</xdr:row>
      <xdr:rowOff>1695450</xdr:rowOff>
    </xdr:to>
    <xdr:sp macro="" textlink="">
      <xdr:nvSpPr>
        <xdr:cNvPr id="13927" name="Text Box 42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235708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28575</xdr:colOff>
      <xdr:row>24</xdr:row>
      <xdr:rowOff>1695450</xdr:rowOff>
    </xdr:to>
    <xdr:sp macro="" textlink="">
      <xdr:nvSpPr>
        <xdr:cNvPr id="13928" name="Text Box 43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2694265" y="132111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52</xdr:col>
      <xdr:colOff>57150</xdr:colOff>
      <xdr:row>24</xdr:row>
      <xdr:rowOff>1695450</xdr:rowOff>
    </xdr:to>
    <xdr:sp macro="" textlink="">
      <xdr:nvSpPr>
        <xdr:cNvPr id="13929" name="Text Box 61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4957405" y="132111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24</xdr:row>
      <xdr:rowOff>1552575</xdr:rowOff>
    </xdr:from>
    <xdr:to>
      <xdr:col>49</xdr:col>
      <xdr:colOff>361950</xdr:colOff>
      <xdr:row>24</xdr:row>
      <xdr:rowOff>1695450</xdr:rowOff>
    </xdr:to>
    <xdr:sp macro="" textlink="">
      <xdr:nvSpPr>
        <xdr:cNvPr id="13930" name="Text Box 62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4185880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24</xdr:row>
      <xdr:rowOff>1552575</xdr:rowOff>
    </xdr:from>
    <xdr:to>
      <xdr:col>50</xdr:col>
      <xdr:colOff>342900</xdr:colOff>
      <xdr:row>24</xdr:row>
      <xdr:rowOff>1695450</xdr:rowOff>
    </xdr:to>
    <xdr:sp macro="" textlink="">
      <xdr:nvSpPr>
        <xdr:cNvPr id="13931" name="Text Box 63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46487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24</xdr:row>
      <xdr:rowOff>1524000</xdr:rowOff>
    </xdr:from>
    <xdr:to>
      <xdr:col>44</xdr:col>
      <xdr:colOff>0</xdr:colOff>
      <xdr:row>24</xdr:row>
      <xdr:rowOff>1857375</xdr:rowOff>
    </xdr:to>
    <xdr:sp macro="" textlink="">
      <xdr:nvSpPr>
        <xdr:cNvPr id="13932" name="Line 64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ShapeType="1"/>
        </xdr:cNvSpPr>
      </xdr:nvSpPr>
      <xdr:spPr bwMode="auto">
        <a:xfrm flipV="1">
          <a:off x="2231898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1524000</xdr:rowOff>
    </xdr:from>
    <xdr:to>
      <xdr:col>46</xdr:col>
      <xdr:colOff>0</xdr:colOff>
      <xdr:row>24</xdr:row>
      <xdr:rowOff>1857375</xdr:rowOff>
    </xdr:to>
    <xdr:sp macro="" textlink="">
      <xdr:nvSpPr>
        <xdr:cNvPr id="13933" name="Line 65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ShapeType="1"/>
        </xdr:cNvSpPr>
      </xdr:nvSpPr>
      <xdr:spPr bwMode="auto">
        <a:xfrm flipV="1">
          <a:off x="2305050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34" name="Line 67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24</xdr:row>
      <xdr:rowOff>1533525</xdr:rowOff>
    </xdr:from>
    <xdr:to>
      <xdr:col>50</xdr:col>
      <xdr:colOff>0</xdr:colOff>
      <xdr:row>25</xdr:row>
      <xdr:rowOff>0</xdr:rowOff>
    </xdr:to>
    <xdr:sp macro="" textlink="">
      <xdr:nvSpPr>
        <xdr:cNvPr id="13935" name="Line 68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ShapeType="1"/>
        </xdr:cNvSpPr>
      </xdr:nvSpPr>
      <xdr:spPr bwMode="auto">
        <a:xfrm flipV="1">
          <a:off x="24582120" y="13214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36" name="Line 69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37" name="Line 67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38" name="Line 69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39" name="Line 6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0" name="Line 69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1" name="Line 67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2" name="Line 69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3" name="Line 67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4" name="Line 69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5" name="Line 67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6" name="Line 69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7" name="Line 67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8" name="Line 69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9" name="Line 6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0" name="Line 69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1" name="Line 67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2" name="Line 69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3" name="Line 67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4" name="Line 69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5" name="Line 67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6" name="Line 69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7" name="Line 67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8" name="Line 69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25</xdr:row>
      <xdr:rowOff>1552575</xdr:rowOff>
    </xdr:from>
    <xdr:to>
      <xdr:col>44</xdr:col>
      <xdr:colOff>38100</xdr:colOff>
      <xdr:row>25</xdr:row>
      <xdr:rowOff>1695450</xdr:rowOff>
    </xdr:to>
    <xdr:sp macro="" textlink="">
      <xdr:nvSpPr>
        <xdr:cNvPr id="13959" name="Text Box 19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196274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3960" name="Text Box 20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3961" name="Text Box 21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25</xdr:row>
      <xdr:rowOff>1552575</xdr:rowOff>
    </xdr:from>
    <xdr:to>
      <xdr:col>46</xdr:col>
      <xdr:colOff>304800</xdr:colOff>
      <xdr:row>25</xdr:row>
      <xdr:rowOff>1695450</xdr:rowOff>
    </xdr:to>
    <xdr:sp macro="" textlink="">
      <xdr:nvSpPr>
        <xdr:cNvPr id="13962" name="Text Box 22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307907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19050</xdr:colOff>
      <xdr:row>25</xdr:row>
      <xdr:rowOff>1695450</xdr:rowOff>
    </xdr:to>
    <xdr:sp macro="" textlink="">
      <xdr:nvSpPr>
        <xdr:cNvPr id="13963" name="Text Box 23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342578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25</xdr:row>
      <xdr:rowOff>1552575</xdr:rowOff>
    </xdr:from>
    <xdr:to>
      <xdr:col>48</xdr:col>
      <xdr:colOff>304800</xdr:colOff>
      <xdr:row>25</xdr:row>
      <xdr:rowOff>1695450</xdr:rowOff>
    </xdr:to>
    <xdr:sp macro="" textlink="">
      <xdr:nvSpPr>
        <xdr:cNvPr id="13964" name="Text Box 24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38105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3965" name="Text Box 27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3966" name="Text Box 35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3967" name="Text Box 36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25</xdr:row>
      <xdr:rowOff>1552575</xdr:rowOff>
    </xdr:from>
    <xdr:to>
      <xdr:col>47</xdr:col>
      <xdr:colOff>0</xdr:colOff>
      <xdr:row>25</xdr:row>
      <xdr:rowOff>1695450</xdr:rowOff>
    </xdr:to>
    <xdr:sp macro="" textlink="">
      <xdr:nvSpPr>
        <xdr:cNvPr id="13968" name="Text Box 37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308860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38100</xdr:colOff>
      <xdr:row>25</xdr:row>
      <xdr:rowOff>1695450</xdr:rowOff>
    </xdr:to>
    <xdr:sp macro="" textlink="">
      <xdr:nvSpPr>
        <xdr:cNvPr id="13969" name="Text Box 38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342578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25</xdr:row>
      <xdr:rowOff>1552575</xdr:rowOff>
    </xdr:from>
    <xdr:to>
      <xdr:col>48</xdr:col>
      <xdr:colOff>333375</xdr:colOff>
      <xdr:row>25</xdr:row>
      <xdr:rowOff>1695450</xdr:rowOff>
    </xdr:to>
    <xdr:sp macro="" textlink="">
      <xdr:nvSpPr>
        <xdr:cNvPr id="13970" name="Text Box 39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3839170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3971" name="Text Box 40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25</xdr:row>
      <xdr:rowOff>1552575</xdr:rowOff>
    </xdr:from>
    <xdr:to>
      <xdr:col>45</xdr:col>
      <xdr:colOff>0</xdr:colOff>
      <xdr:row>25</xdr:row>
      <xdr:rowOff>1695450</xdr:rowOff>
    </xdr:to>
    <xdr:sp macro="" textlink="">
      <xdr:nvSpPr>
        <xdr:cNvPr id="13972" name="Text Box 42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235708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28575</xdr:colOff>
      <xdr:row>25</xdr:row>
      <xdr:rowOff>1695450</xdr:rowOff>
    </xdr:to>
    <xdr:sp macro="" textlink="">
      <xdr:nvSpPr>
        <xdr:cNvPr id="13973" name="Text Box 43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25</xdr:row>
      <xdr:rowOff>1552575</xdr:rowOff>
    </xdr:from>
    <xdr:to>
      <xdr:col>49</xdr:col>
      <xdr:colOff>361950</xdr:colOff>
      <xdr:row>25</xdr:row>
      <xdr:rowOff>1695450</xdr:rowOff>
    </xdr:to>
    <xdr:sp macro="" textlink="">
      <xdr:nvSpPr>
        <xdr:cNvPr id="13974" name="Text Box 62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4185880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25</xdr:row>
      <xdr:rowOff>1552575</xdr:rowOff>
    </xdr:from>
    <xdr:to>
      <xdr:col>50</xdr:col>
      <xdr:colOff>342900</xdr:colOff>
      <xdr:row>25</xdr:row>
      <xdr:rowOff>1695450</xdr:rowOff>
    </xdr:to>
    <xdr:sp macro="" textlink="">
      <xdr:nvSpPr>
        <xdr:cNvPr id="13975" name="Text Box 63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46487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25</xdr:row>
      <xdr:rowOff>1524000</xdr:rowOff>
    </xdr:from>
    <xdr:to>
      <xdr:col>44</xdr:col>
      <xdr:colOff>0</xdr:colOff>
      <xdr:row>25</xdr:row>
      <xdr:rowOff>1857375</xdr:rowOff>
    </xdr:to>
    <xdr:sp macro="" textlink="">
      <xdr:nvSpPr>
        <xdr:cNvPr id="13976" name="Line 64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ShapeType="1"/>
        </xdr:cNvSpPr>
      </xdr:nvSpPr>
      <xdr:spPr bwMode="auto">
        <a:xfrm flipV="1">
          <a:off x="2231898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25</xdr:row>
      <xdr:rowOff>1524000</xdr:rowOff>
    </xdr:from>
    <xdr:to>
      <xdr:col>46</xdr:col>
      <xdr:colOff>0</xdr:colOff>
      <xdr:row>25</xdr:row>
      <xdr:rowOff>1857375</xdr:rowOff>
    </xdr:to>
    <xdr:sp macro="" textlink="">
      <xdr:nvSpPr>
        <xdr:cNvPr id="13977" name="Line 65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ShapeType="1"/>
        </xdr:cNvSpPr>
      </xdr:nvSpPr>
      <xdr:spPr bwMode="auto">
        <a:xfrm flipV="1">
          <a:off x="2305050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78" name="Line 67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25</xdr:row>
      <xdr:rowOff>1533525</xdr:rowOff>
    </xdr:from>
    <xdr:to>
      <xdr:col>50</xdr:col>
      <xdr:colOff>0</xdr:colOff>
      <xdr:row>26</xdr:row>
      <xdr:rowOff>0</xdr:rowOff>
    </xdr:to>
    <xdr:sp macro="" textlink="">
      <xdr:nvSpPr>
        <xdr:cNvPr id="13979" name="Line 68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ShapeType="1"/>
        </xdr:cNvSpPr>
      </xdr:nvSpPr>
      <xdr:spPr bwMode="auto">
        <a:xfrm flipV="1">
          <a:off x="24582120" y="137179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0" name="Line 67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1" name="Line 67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2" name="Line 67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3" name="Line 67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4" name="Line 67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5" name="Line 67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6" name="Line 67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7" name="Line 67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8" name="Line 67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9" name="Line 6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90" name="Line 67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25</xdr:row>
      <xdr:rowOff>1552575</xdr:rowOff>
    </xdr:from>
    <xdr:to>
      <xdr:col>44</xdr:col>
      <xdr:colOff>38100</xdr:colOff>
      <xdr:row>25</xdr:row>
      <xdr:rowOff>1695450</xdr:rowOff>
    </xdr:to>
    <xdr:sp macro="" textlink="">
      <xdr:nvSpPr>
        <xdr:cNvPr id="13991" name="Text Box 1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196274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3992" name="Text Box 2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3993" name="Text Box 2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25</xdr:row>
      <xdr:rowOff>1552575</xdr:rowOff>
    </xdr:from>
    <xdr:to>
      <xdr:col>46</xdr:col>
      <xdr:colOff>304800</xdr:colOff>
      <xdr:row>25</xdr:row>
      <xdr:rowOff>1695450</xdr:rowOff>
    </xdr:to>
    <xdr:sp macro="" textlink="">
      <xdr:nvSpPr>
        <xdr:cNvPr id="13994" name="Text Box 2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307907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19050</xdr:colOff>
      <xdr:row>25</xdr:row>
      <xdr:rowOff>1695450</xdr:rowOff>
    </xdr:to>
    <xdr:sp macro="" textlink="">
      <xdr:nvSpPr>
        <xdr:cNvPr id="13995" name="Text Box 23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342578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25</xdr:row>
      <xdr:rowOff>1552575</xdr:rowOff>
    </xdr:from>
    <xdr:to>
      <xdr:col>48</xdr:col>
      <xdr:colOff>304800</xdr:colOff>
      <xdr:row>25</xdr:row>
      <xdr:rowOff>1695450</xdr:rowOff>
    </xdr:to>
    <xdr:sp macro="" textlink="">
      <xdr:nvSpPr>
        <xdr:cNvPr id="13996" name="Text Box 24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38105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3997" name="Text Box 27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51</xdr:col>
      <xdr:colOff>333375</xdr:colOff>
      <xdr:row>25</xdr:row>
      <xdr:rowOff>1695450</xdr:rowOff>
    </xdr:to>
    <xdr:sp macro="" textlink="">
      <xdr:nvSpPr>
        <xdr:cNvPr id="13998" name="Text Box 29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49574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25</xdr:row>
      <xdr:rowOff>1552575</xdr:rowOff>
    </xdr:from>
    <xdr:to>
      <xdr:col>52</xdr:col>
      <xdr:colOff>342900</xdr:colOff>
      <xdr:row>25</xdr:row>
      <xdr:rowOff>1695450</xdr:rowOff>
    </xdr:to>
    <xdr:sp macro="" textlink="">
      <xdr:nvSpPr>
        <xdr:cNvPr id="13999" name="Text Box 30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538031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25</xdr:row>
      <xdr:rowOff>1543050</xdr:rowOff>
    </xdr:from>
    <xdr:to>
      <xdr:col>54</xdr:col>
      <xdr:colOff>0</xdr:colOff>
      <xdr:row>25</xdr:row>
      <xdr:rowOff>1685925</xdr:rowOff>
    </xdr:to>
    <xdr:sp macro="" textlink="">
      <xdr:nvSpPr>
        <xdr:cNvPr id="14000" name="Text Box 33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5727025" y="137121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4001" name="Text Box 35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4002" name="Text Box 36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25</xdr:row>
      <xdr:rowOff>1552575</xdr:rowOff>
    </xdr:from>
    <xdr:to>
      <xdr:col>47</xdr:col>
      <xdr:colOff>0</xdr:colOff>
      <xdr:row>25</xdr:row>
      <xdr:rowOff>1695450</xdr:rowOff>
    </xdr:to>
    <xdr:sp macro="" textlink="">
      <xdr:nvSpPr>
        <xdr:cNvPr id="14003" name="Text Box 37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308860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38100</xdr:colOff>
      <xdr:row>25</xdr:row>
      <xdr:rowOff>1695450</xdr:rowOff>
    </xdr:to>
    <xdr:sp macro="" textlink="">
      <xdr:nvSpPr>
        <xdr:cNvPr id="14004" name="Text Box 38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342578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25</xdr:row>
      <xdr:rowOff>1552575</xdr:rowOff>
    </xdr:from>
    <xdr:to>
      <xdr:col>48</xdr:col>
      <xdr:colOff>333375</xdr:colOff>
      <xdr:row>25</xdr:row>
      <xdr:rowOff>1695450</xdr:rowOff>
    </xdr:to>
    <xdr:sp macro="" textlink="">
      <xdr:nvSpPr>
        <xdr:cNvPr id="14005" name="Text Box 39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3839170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4006" name="Text Box 40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25</xdr:row>
      <xdr:rowOff>1552575</xdr:rowOff>
    </xdr:from>
    <xdr:to>
      <xdr:col>45</xdr:col>
      <xdr:colOff>0</xdr:colOff>
      <xdr:row>25</xdr:row>
      <xdr:rowOff>1695450</xdr:rowOff>
    </xdr:to>
    <xdr:sp macro="" textlink="">
      <xdr:nvSpPr>
        <xdr:cNvPr id="14007" name="Text Box 42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235708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28575</xdr:colOff>
      <xdr:row>25</xdr:row>
      <xdr:rowOff>1695450</xdr:rowOff>
    </xdr:to>
    <xdr:sp macro="" textlink="">
      <xdr:nvSpPr>
        <xdr:cNvPr id="14008" name="Text Box 43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52</xdr:col>
      <xdr:colOff>57150</xdr:colOff>
      <xdr:row>25</xdr:row>
      <xdr:rowOff>1695450</xdr:rowOff>
    </xdr:to>
    <xdr:sp macro="" textlink="">
      <xdr:nvSpPr>
        <xdr:cNvPr id="14009" name="Text Box 61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4957405" y="137140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25</xdr:row>
      <xdr:rowOff>1552575</xdr:rowOff>
    </xdr:from>
    <xdr:to>
      <xdr:col>49</xdr:col>
      <xdr:colOff>361950</xdr:colOff>
      <xdr:row>25</xdr:row>
      <xdr:rowOff>1695450</xdr:rowOff>
    </xdr:to>
    <xdr:sp macro="" textlink="">
      <xdr:nvSpPr>
        <xdr:cNvPr id="14010" name="Text Box 62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4185880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25</xdr:row>
      <xdr:rowOff>1552575</xdr:rowOff>
    </xdr:from>
    <xdr:to>
      <xdr:col>50</xdr:col>
      <xdr:colOff>342900</xdr:colOff>
      <xdr:row>25</xdr:row>
      <xdr:rowOff>1695450</xdr:rowOff>
    </xdr:to>
    <xdr:sp macro="" textlink="">
      <xdr:nvSpPr>
        <xdr:cNvPr id="14011" name="Text Box 63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46487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25</xdr:row>
      <xdr:rowOff>1524000</xdr:rowOff>
    </xdr:from>
    <xdr:to>
      <xdr:col>44</xdr:col>
      <xdr:colOff>0</xdr:colOff>
      <xdr:row>25</xdr:row>
      <xdr:rowOff>1857375</xdr:rowOff>
    </xdr:to>
    <xdr:sp macro="" textlink="">
      <xdr:nvSpPr>
        <xdr:cNvPr id="14012" name="Line 64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ShapeType="1"/>
        </xdr:cNvSpPr>
      </xdr:nvSpPr>
      <xdr:spPr bwMode="auto">
        <a:xfrm flipV="1">
          <a:off x="2231898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25</xdr:row>
      <xdr:rowOff>1524000</xdr:rowOff>
    </xdr:from>
    <xdr:to>
      <xdr:col>46</xdr:col>
      <xdr:colOff>0</xdr:colOff>
      <xdr:row>25</xdr:row>
      <xdr:rowOff>1857375</xdr:rowOff>
    </xdr:to>
    <xdr:sp macro="" textlink="">
      <xdr:nvSpPr>
        <xdr:cNvPr id="14013" name="Line 65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ShapeType="1"/>
        </xdr:cNvSpPr>
      </xdr:nvSpPr>
      <xdr:spPr bwMode="auto">
        <a:xfrm flipV="1">
          <a:off x="2305050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14" name="Line 67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25</xdr:row>
      <xdr:rowOff>1533525</xdr:rowOff>
    </xdr:from>
    <xdr:to>
      <xdr:col>50</xdr:col>
      <xdr:colOff>0</xdr:colOff>
      <xdr:row>26</xdr:row>
      <xdr:rowOff>0</xdr:rowOff>
    </xdr:to>
    <xdr:sp macro="" textlink="">
      <xdr:nvSpPr>
        <xdr:cNvPr id="14015" name="Line 68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ShapeType="1"/>
        </xdr:cNvSpPr>
      </xdr:nvSpPr>
      <xdr:spPr bwMode="auto">
        <a:xfrm flipV="1">
          <a:off x="24582120" y="137179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16" name="Line 69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17" name="Line 67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18" name="Line 69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19" name="Line 6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0" name="Line 69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1" name="Line 67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2" name="Line 69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3" name="Line 67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4" name="Line 6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5" name="Line 67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6" name="Line 69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7" name="Line 67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8" name="Line 69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9" name="Line 6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0" name="Line 69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1" name="Line 67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2" name="Line 69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3" name="Line 67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4" name="Line 6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5" name="Line 67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6" name="Line 69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7" name="Line 67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8" name="Line 69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25</xdr:row>
      <xdr:rowOff>1552575</xdr:rowOff>
    </xdr:from>
    <xdr:to>
      <xdr:col>44</xdr:col>
      <xdr:colOff>38100</xdr:colOff>
      <xdr:row>25</xdr:row>
      <xdr:rowOff>1695450</xdr:rowOff>
    </xdr:to>
    <xdr:sp macro="" textlink="">
      <xdr:nvSpPr>
        <xdr:cNvPr id="14039" name="Text Box 19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196274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4040" name="Text Box 20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4041" name="Text Box 21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25</xdr:row>
      <xdr:rowOff>1552575</xdr:rowOff>
    </xdr:from>
    <xdr:to>
      <xdr:col>46</xdr:col>
      <xdr:colOff>304800</xdr:colOff>
      <xdr:row>25</xdr:row>
      <xdr:rowOff>1695450</xdr:rowOff>
    </xdr:to>
    <xdr:sp macro="" textlink="">
      <xdr:nvSpPr>
        <xdr:cNvPr id="14042" name="Text Box 22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307907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19050</xdr:colOff>
      <xdr:row>25</xdr:row>
      <xdr:rowOff>1695450</xdr:rowOff>
    </xdr:to>
    <xdr:sp macro="" textlink="">
      <xdr:nvSpPr>
        <xdr:cNvPr id="14043" name="Text Box 23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342578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25</xdr:row>
      <xdr:rowOff>1552575</xdr:rowOff>
    </xdr:from>
    <xdr:to>
      <xdr:col>48</xdr:col>
      <xdr:colOff>304800</xdr:colOff>
      <xdr:row>25</xdr:row>
      <xdr:rowOff>1695450</xdr:rowOff>
    </xdr:to>
    <xdr:sp macro="" textlink="">
      <xdr:nvSpPr>
        <xdr:cNvPr id="14044" name="Text Box 24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38105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4045" name="Text Box 27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51</xdr:col>
      <xdr:colOff>333375</xdr:colOff>
      <xdr:row>25</xdr:row>
      <xdr:rowOff>1695450</xdr:rowOff>
    </xdr:to>
    <xdr:sp macro="" textlink="">
      <xdr:nvSpPr>
        <xdr:cNvPr id="14046" name="Text Box 29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49574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25</xdr:row>
      <xdr:rowOff>1552575</xdr:rowOff>
    </xdr:from>
    <xdr:to>
      <xdr:col>52</xdr:col>
      <xdr:colOff>342900</xdr:colOff>
      <xdr:row>25</xdr:row>
      <xdr:rowOff>1695450</xdr:rowOff>
    </xdr:to>
    <xdr:sp macro="" textlink="">
      <xdr:nvSpPr>
        <xdr:cNvPr id="14047" name="Text Box 30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538031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25</xdr:row>
      <xdr:rowOff>1543050</xdr:rowOff>
    </xdr:from>
    <xdr:to>
      <xdr:col>54</xdr:col>
      <xdr:colOff>0</xdr:colOff>
      <xdr:row>25</xdr:row>
      <xdr:rowOff>1685925</xdr:rowOff>
    </xdr:to>
    <xdr:sp macro="" textlink="">
      <xdr:nvSpPr>
        <xdr:cNvPr id="14048" name="Text Box 33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5727025" y="137121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4049" name="Text Box 35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4050" name="Text Box 36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25</xdr:row>
      <xdr:rowOff>1552575</xdr:rowOff>
    </xdr:from>
    <xdr:to>
      <xdr:col>47</xdr:col>
      <xdr:colOff>0</xdr:colOff>
      <xdr:row>25</xdr:row>
      <xdr:rowOff>1695450</xdr:rowOff>
    </xdr:to>
    <xdr:sp macro="" textlink="">
      <xdr:nvSpPr>
        <xdr:cNvPr id="14051" name="Text Box 37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308860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38100</xdr:colOff>
      <xdr:row>25</xdr:row>
      <xdr:rowOff>1695450</xdr:rowOff>
    </xdr:to>
    <xdr:sp macro="" textlink="">
      <xdr:nvSpPr>
        <xdr:cNvPr id="14052" name="Text Box 38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342578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25</xdr:row>
      <xdr:rowOff>1552575</xdr:rowOff>
    </xdr:from>
    <xdr:to>
      <xdr:col>48</xdr:col>
      <xdr:colOff>333375</xdr:colOff>
      <xdr:row>25</xdr:row>
      <xdr:rowOff>1695450</xdr:rowOff>
    </xdr:to>
    <xdr:sp macro="" textlink="">
      <xdr:nvSpPr>
        <xdr:cNvPr id="14053" name="Text Box 39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3839170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4054" name="Text Box 40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25</xdr:row>
      <xdr:rowOff>1552575</xdr:rowOff>
    </xdr:from>
    <xdr:to>
      <xdr:col>45</xdr:col>
      <xdr:colOff>0</xdr:colOff>
      <xdr:row>25</xdr:row>
      <xdr:rowOff>1695450</xdr:rowOff>
    </xdr:to>
    <xdr:sp macro="" textlink="">
      <xdr:nvSpPr>
        <xdr:cNvPr id="14055" name="Text Box 42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235708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28575</xdr:colOff>
      <xdr:row>25</xdr:row>
      <xdr:rowOff>1695450</xdr:rowOff>
    </xdr:to>
    <xdr:sp macro="" textlink="">
      <xdr:nvSpPr>
        <xdr:cNvPr id="14056" name="Text Box 43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2694265" y="137140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52</xdr:col>
      <xdr:colOff>57150</xdr:colOff>
      <xdr:row>25</xdr:row>
      <xdr:rowOff>1695450</xdr:rowOff>
    </xdr:to>
    <xdr:sp macro="" textlink="">
      <xdr:nvSpPr>
        <xdr:cNvPr id="14057" name="Text Box 61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4957405" y="137140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25</xdr:row>
      <xdr:rowOff>1552575</xdr:rowOff>
    </xdr:from>
    <xdr:to>
      <xdr:col>49</xdr:col>
      <xdr:colOff>361950</xdr:colOff>
      <xdr:row>25</xdr:row>
      <xdr:rowOff>1695450</xdr:rowOff>
    </xdr:to>
    <xdr:sp macro="" textlink="">
      <xdr:nvSpPr>
        <xdr:cNvPr id="14058" name="Text Box 62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4185880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25</xdr:row>
      <xdr:rowOff>1552575</xdr:rowOff>
    </xdr:from>
    <xdr:to>
      <xdr:col>50</xdr:col>
      <xdr:colOff>342900</xdr:colOff>
      <xdr:row>25</xdr:row>
      <xdr:rowOff>1695450</xdr:rowOff>
    </xdr:to>
    <xdr:sp macro="" textlink="">
      <xdr:nvSpPr>
        <xdr:cNvPr id="14059" name="Text Box 63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46487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25</xdr:row>
      <xdr:rowOff>1524000</xdr:rowOff>
    </xdr:from>
    <xdr:to>
      <xdr:col>44</xdr:col>
      <xdr:colOff>0</xdr:colOff>
      <xdr:row>25</xdr:row>
      <xdr:rowOff>1857375</xdr:rowOff>
    </xdr:to>
    <xdr:sp macro="" textlink="">
      <xdr:nvSpPr>
        <xdr:cNvPr id="14060" name="Line 64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ShapeType="1"/>
        </xdr:cNvSpPr>
      </xdr:nvSpPr>
      <xdr:spPr bwMode="auto">
        <a:xfrm flipV="1">
          <a:off x="2231898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25</xdr:row>
      <xdr:rowOff>1524000</xdr:rowOff>
    </xdr:from>
    <xdr:to>
      <xdr:col>46</xdr:col>
      <xdr:colOff>0</xdr:colOff>
      <xdr:row>25</xdr:row>
      <xdr:rowOff>1857375</xdr:rowOff>
    </xdr:to>
    <xdr:sp macro="" textlink="">
      <xdr:nvSpPr>
        <xdr:cNvPr id="14061" name="Line 65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ShapeType="1"/>
        </xdr:cNvSpPr>
      </xdr:nvSpPr>
      <xdr:spPr bwMode="auto">
        <a:xfrm flipV="1">
          <a:off x="2305050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2" name="Line 67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25</xdr:row>
      <xdr:rowOff>1533525</xdr:rowOff>
    </xdr:from>
    <xdr:to>
      <xdr:col>50</xdr:col>
      <xdr:colOff>0</xdr:colOff>
      <xdr:row>26</xdr:row>
      <xdr:rowOff>0</xdr:rowOff>
    </xdr:to>
    <xdr:sp macro="" textlink="">
      <xdr:nvSpPr>
        <xdr:cNvPr id="14063" name="Line 68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ShapeType="1"/>
        </xdr:cNvSpPr>
      </xdr:nvSpPr>
      <xdr:spPr bwMode="auto">
        <a:xfrm flipV="1">
          <a:off x="24582120" y="137179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64" name="Line 69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5" name="Line 67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66" name="Line 69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7" name="Line 67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68" name="Line 69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9" name="Line 6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0" name="Line 69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1" name="Line 67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2" name="Line 69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3" name="Line 67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4" name="Line 69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5" name="Line 67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6" name="Line 69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7" name="Line 67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8" name="Line 69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9" name="Line 6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0" name="Line 69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81" name="Line 67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2" name="Line 69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83" name="Line 67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4" name="Line 69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85" name="Line 67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6" name="Line 69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26</xdr:row>
      <xdr:rowOff>1552575</xdr:rowOff>
    </xdr:from>
    <xdr:to>
      <xdr:col>44</xdr:col>
      <xdr:colOff>38100</xdr:colOff>
      <xdr:row>26</xdr:row>
      <xdr:rowOff>1695450</xdr:rowOff>
    </xdr:to>
    <xdr:sp macro="" textlink="">
      <xdr:nvSpPr>
        <xdr:cNvPr id="14087" name="Text Box 19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196274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088" name="Text Box 20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089" name="Text Box 2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26</xdr:row>
      <xdr:rowOff>1552575</xdr:rowOff>
    </xdr:from>
    <xdr:to>
      <xdr:col>46</xdr:col>
      <xdr:colOff>304800</xdr:colOff>
      <xdr:row>26</xdr:row>
      <xdr:rowOff>1695450</xdr:rowOff>
    </xdr:to>
    <xdr:sp macro="" textlink="">
      <xdr:nvSpPr>
        <xdr:cNvPr id="14090" name="Text Box 22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307907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19050</xdr:colOff>
      <xdr:row>26</xdr:row>
      <xdr:rowOff>1695450</xdr:rowOff>
    </xdr:to>
    <xdr:sp macro="" textlink="">
      <xdr:nvSpPr>
        <xdr:cNvPr id="14091" name="Text Box 23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342578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26</xdr:row>
      <xdr:rowOff>1552575</xdr:rowOff>
    </xdr:from>
    <xdr:to>
      <xdr:col>48</xdr:col>
      <xdr:colOff>304800</xdr:colOff>
      <xdr:row>26</xdr:row>
      <xdr:rowOff>1695450</xdr:rowOff>
    </xdr:to>
    <xdr:sp macro="" textlink="">
      <xdr:nvSpPr>
        <xdr:cNvPr id="14092" name="Text Box 24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38105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093" name="Text Box 27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094" name="Text Box 35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095" name="Text Box 36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26</xdr:row>
      <xdr:rowOff>1552575</xdr:rowOff>
    </xdr:from>
    <xdr:to>
      <xdr:col>47</xdr:col>
      <xdr:colOff>0</xdr:colOff>
      <xdr:row>26</xdr:row>
      <xdr:rowOff>1695450</xdr:rowOff>
    </xdr:to>
    <xdr:sp macro="" textlink="">
      <xdr:nvSpPr>
        <xdr:cNvPr id="14096" name="Text Box 37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308860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38100</xdr:colOff>
      <xdr:row>26</xdr:row>
      <xdr:rowOff>1695450</xdr:rowOff>
    </xdr:to>
    <xdr:sp macro="" textlink="">
      <xdr:nvSpPr>
        <xdr:cNvPr id="14097" name="Text Box 38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342578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26</xdr:row>
      <xdr:rowOff>1552575</xdr:rowOff>
    </xdr:from>
    <xdr:to>
      <xdr:col>48</xdr:col>
      <xdr:colOff>333375</xdr:colOff>
      <xdr:row>26</xdr:row>
      <xdr:rowOff>1695450</xdr:rowOff>
    </xdr:to>
    <xdr:sp macro="" textlink="">
      <xdr:nvSpPr>
        <xdr:cNvPr id="14098" name="Text Box 39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3839170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099" name="Text Box 40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26</xdr:row>
      <xdr:rowOff>1552575</xdr:rowOff>
    </xdr:from>
    <xdr:to>
      <xdr:col>45</xdr:col>
      <xdr:colOff>0</xdr:colOff>
      <xdr:row>26</xdr:row>
      <xdr:rowOff>1695450</xdr:rowOff>
    </xdr:to>
    <xdr:sp macro="" textlink="">
      <xdr:nvSpPr>
        <xdr:cNvPr id="14100" name="Text Box 42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235708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28575</xdr:colOff>
      <xdr:row>26</xdr:row>
      <xdr:rowOff>1695450</xdr:rowOff>
    </xdr:to>
    <xdr:sp macro="" textlink="">
      <xdr:nvSpPr>
        <xdr:cNvPr id="14101" name="Text Box 43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26</xdr:row>
      <xdr:rowOff>1552575</xdr:rowOff>
    </xdr:from>
    <xdr:to>
      <xdr:col>49</xdr:col>
      <xdr:colOff>361950</xdr:colOff>
      <xdr:row>26</xdr:row>
      <xdr:rowOff>1695450</xdr:rowOff>
    </xdr:to>
    <xdr:sp macro="" textlink="">
      <xdr:nvSpPr>
        <xdr:cNvPr id="14102" name="Text Box 62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4185880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26</xdr:row>
      <xdr:rowOff>1552575</xdr:rowOff>
    </xdr:from>
    <xdr:to>
      <xdr:col>50</xdr:col>
      <xdr:colOff>342900</xdr:colOff>
      <xdr:row>26</xdr:row>
      <xdr:rowOff>1695450</xdr:rowOff>
    </xdr:to>
    <xdr:sp macro="" textlink="">
      <xdr:nvSpPr>
        <xdr:cNvPr id="14103" name="Text Box 63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46487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26</xdr:row>
      <xdr:rowOff>1524000</xdr:rowOff>
    </xdr:from>
    <xdr:to>
      <xdr:col>44</xdr:col>
      <xdr:colOff>0</xdr:colOff>
      <xdr:row>26</xdr:row>
      <xdr:rowOff>1857375</xdr:rowOff>
    </xdr:to>
    <xdr:sp macro="" textlink="">
      <xdr:nvSpPr>
        <xdr:cNvPr id="14104" name="Line 64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ShapeType="1"/>
        </xdr:cNvSpPr>
      </xdr:nvSpPr>
      <xdr:spPr bwMode="auto">
        <a:xfrm flipV="1">
          <a:off x="2231898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26</xdr:row>
      <xdr:rowOff>1524000</xdr:rowOff>
    </xdr:from>
    <xdr:to>
      <xdr:col>46</xdr:col>
      <xdr:colOff>0</xdr:colOff>
      <xdr:row>26</xdr:row>
      <xdr:rowOff>1857375</xdr:rowOff>
    </xdr:to>
    <xdr:sp macro="" textlink="">
      <xdr:nvSpPr>
        <xdr:cNvPr id="14105" name="Line 65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ShapeType="1"/>
        </xdr:cNvSpPr>
      </xdr:nvSpPr>
      <xdr:spPr bwMode="auto">
        <a:xfrm flipV="1">
          <a:off x="2305050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06" name="Line 67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26</xdr:row>
      <xdr:rowOff>1533525</xdr:rowOff>
    </xdr:from>
    <xdr:to>
      <xdr:col>50</xdr:col>
      <xdr:colOff>0</xdr:colOff>
      <xdr:row>27</xdr:row>
      <xdr:rowOff>0</xdr:rowOff>
    </xdr:to>
    <xdr:sp macro="" textlink="">
      <xdr:nvSpPr>
        <xdr:cNvPr id="14107" name="Line 68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ShapeType="1"/>
        </xdr:cNvSpPr>
      </xdr:nvSpPr>
      <xdr:spPr bwMode="auto">
        <a:xfrm flipV="1">
          <a:off x="24582120" y="1418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08" name="Line 67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09" name="Line 6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0" name="Line 67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1" name="Line 67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2" name="Line 67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3" name="Line 67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4" name="Line 67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5" name="Line 67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6" name="Line 67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7" name="Line 67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8" name="Line 67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26</xdr:row>
      <xdr:rowOff>1552575</xdr:rowOff>
    </xdr:from>
    <xdr:to>
      <xdr:col>44</xdr:col>
      <xdr:colOff>38100</xdr:colOff>
      <xdr:row>26</xdr:row>
      <xdr:rowOff>1695450</xdr:rowOff>
    </xdr:to>
    <xdr:sp macro="" textlink="">
      <xdr:nvSpPr>
        <xdr:cNvPr id="14119" name="Text Box 19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196274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20" name="Text Box 20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21" name="Text Box 21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26</xdr:row>
      <xdr:rowOff>1552575</xdr:rowOff>
    </xdr:from>
    <xdr:to>
      <xdr:col>46</xdr:col>
      <xdr:colOff>304800</xdr:colOff>
      <xdr:row>26</xdr:row>
      <xdr:rowOff>1695450</xdr:rowOff>
    </xdr:to>
    <xdr:sp macro="" textlink="">
      <xdr:nvSpPr>
        <xdr:cNvPr id="14122" name="Text Box 22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307907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19050</xdr:colOff>
      <xdr:row>26</xdr:row>
      <xdr:rowOff>1695450</xdr:rowOff>
    </xdr:to>
    <xdr:sp macro="" textlink="">
      <xdr:nvSpPr>
        <xdr:cNvPr id="14123" name="Text Box 23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342578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26</xdr:row>
      <xdr:rowOff>1552575</xdr:rowOff>
    </xdr:from>
    <xdr:to>
      <xdr:col>48</xdr:col>
      <xdr:colOff>304800</xdr:colOff>
      <xdr:row>26</xdr:row>
      <xdr:rowOff>1695450</xdr:rowOff>
    </xdr:to>
    <xdr:sp macro="" textlink="">
      <xdr:nvSpPr>
        <xdr:cNvPr id="14124" name="Text Box 24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38105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25" name="Text Box 27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51</xdr:col>
      <xdr:colOff>333375</xdr:colOff>
      <xdr:row>26</xdr:row>
      <xdr:rowOff>1695450</xdr:rowOff>
    </xdr:to>
    <xdr:sp macro="" textlink="">
      <xdr:nvSpPr>
        <xdr:cNvPr id="14126" name="Text Box 29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49574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26</xdr:row>
      <xdr:rowOff>1552575</xdr:rowOff>
    </xdr:from>
    <xdr:to>
      <xdr:col>52</xdr:col>
      <xdr:colOff>342900</xdr:colOff>
      <xdr:row>26</xdr:row>
      <xdr:rowOff>1695450</xdr:rowOff>
    </xdr:to>
    <xdr:sp macro="" textlink="">
      <xdr:nvSpPr>
        <xdr:cNvPr id="14127" name="Text Box 30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538031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26</xdr:row>
      <xdr:rowOff>1543050</xdr:rowOff>
    </xdr:from>
    <xdr:to>
      <xdr:col>54</xdr:col>
      <xdr:colOff>0</xdr:colOff>
      <xdr:row>26</xdr:row>
      <xdr:rowOff>1685925</xdr:rowOff>
    </xdr:to>
    <xdr:sp macro="" textlink="">
      <xdr:nvSpPr>
        <xdr:cNvPr id="14128" name="Text Box 33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5727025" y="141770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29" name="Text Box 35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30" name="Text Box 36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26</xdr:row>
      <xdr:rowOff>1552575</xdr:rowOff>
    </xdr:from>
    <xdr:to>
      <xdr:col>47</xdr:col>
      <xdr:colOff>0</xdr:colOff>
      <xdr:row>26</xdr:row>
      <xdr:rowOff>1695450</xdr:rowOff>
    </xdr:to>
    <xdr:sp macro="" textlink="">
      <xdr:nvSpPr>
        <xdr:cNvPr id="14131" name="Text Box 37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308860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38100</xdr:colOff>
      <xdr:row>26</xdr:row>
      <xdr:rowOff>1695450</xdr:rowOff>
    </xdr:to>
    <xdr:sp macro="" textlink="">
      <xdr:nvSpPr>
        <xdr:cNvPr id="14132" name="Text Box 38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342578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26</xdr:row>
      <xdr:rowOff>1552575</xdr:rowOff>
    </xdr:from>
    <xdr:to>
      <xdr:col>48</xdr:col>
      <xdr:colOff>333375</xdr:colOff>
      <xdr:row>26</xdr:row>
      <xdr:rowOff>1695450</xdr:rowOff>
    </xdr:to>
    <xdr:sp macro="" textlink="">
      <xdr:nvSpPr>
        <xdr:cNvPr id="14133" name="Text Box 39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3839170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34" name="Text Box 40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26</xdr:row>
      <xdr:rowOff>1552575</xdr:rowOff>
    </xdr:from>
    <xdr:to>
      <xdr:col>45</xdr:col>
      <xdr:colOff>0</xdr:colOff>
      <xdr:row>26</xdr:row>
      <xdr:rowOff>1695450</xdr:rowOff>
    </xdr:to>
    <xdr:sp macro="" textlink="">
      <xdr:nvSpPr>
        <xdr:cNvPr id="14135" name="Text Box 42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235708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28575</xdr:colOff>
      <xdr:row>26</xdr:row>
      <xdr:rowOff>1695450</xdr:rowOff>
    </xdr:to>
    <xdr:sp macro="" textlink="">
      <xdr:nvSpPr>
        <xdr:cNvPr id="14136" name="Text Box 43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52</xdr:col>
      <xdr:colOff>57150</xdr:colOff>
      <xdr:row>26</xdr:row>
      <xdr:rowOff>1695450</xdr:rowOff>
    </xdr:to>
    <xdr:sp macro="" textlink="">
      <xdr:nvSpPr>
        <xdr:cNvPr id="14137" name="Text Box 61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4957405" y="141789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26</xdr:row>
      <xdr:rowOff>1552575</xdr:rowOff>
    </xdr:from>
    <xdr:to>
      <xdr:col>49</xdr:col>
      <xdr:colOff>361950</xdr:colOff>
      <xdr:row>26</xdr:row>
      <xdr:rowOff>1695450</xdr:rowOff>
    </xdr:to>
    <xdr:sp macro="" textlink="">
      <xdr:nvSpPr>
        <xdr:cNvPr id="14138" name="Text Box 62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4185880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26</xdr:row>
      <xdr:rowOff>1552575</xdr:rowOff>
    </xdr:from>
    <xdr:to>
      <xdr:col>50</xdr:col>
      <xdr:colOff>342900</xdr:colOff>
      <xdr:row>26</xdr:row>
      <xdr:rowOff>1695450</xdr:rowOff>
    </xdr:to>
    <xdr:sp macro="" textlink="">
      <xdr:nvSpPr>
        <xdr:cNvPr id="14139" name="Text Box 63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46487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26</xdr:row>
      <xdr:rowOff>1524000</xdr:rowOff>
    </xdr:from>
    <xdr:to>
      <xdr:col>44</xdr:col>
      <xdr:colOff>0</xdr:colOff>
      <xdr:row>26</xdr:row>
      <xdr:rowOff>1857375</xdr:rowOff>
    </xdr:to>
    <xdr:sp macro="" textlink="">
      <xdr:nvSpPr>
        <xdr:cNvPr id="14140" name="Line 64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ShapeType="1"/>
        </xdr:cNvSpPr>
      </xdr:nvSpPr>
      <xdr:spPr bwMode="auto">
        <a:xfrm flipV="1">
          <a:off x="2231898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26</xdr:row>
      <xdr:rowOff>1524000</xdr:rowOff>
    </xdr:from>
    <xdr:to>
      <xdr:col>46</xdr:col>
      <xdr:colOff>0</xdr:colOff>
      <xdr:row>26</xdr:row>
      <xdr:rowOff>1857375</xdr:rowOff>
    </xdr:to>
    <xdr:sp macro="" textlink="">
      <xdr:nvSpPr>
        <xdr:cNvPr id="14141" name="Line 65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ShapeType="1"/>
        </xdr:cNvSpPr>
      </xdr:nvSpPr>
      <xdr:spPr bwMode="auto">
        <a:xfrm flipV="1">
          <a:off x="2305050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2" name="Line 67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26</xdr:row>
      <xdr:rowOff>1533525</xdr:rowOff>
    </xdr:from>
    <xdr:to>
      <xdr:col>50</xdr:col>
      <xdr:colOff>0</xdr:colOff>
      <xdr:row>27</xdr:row>
      <xdr:rowOff>0</xdr:rowOff>
    </xdr:to>
    <xdr:sp macro="" textlink="">
      <xdr:nvSpPr>
        <xdr:cNvPr id="14143" name="Line 68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ShapeType="1"/>
        </xdr:cNvSpPr>
      </xdr:nvSpPr>
      <xdr:spPr bwMode="auto">
        <a:xfrm flipV="1">
          <a:off x="24582120" y="1418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44" name="Line 69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5" name="Line 67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46" name="Line 69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7" name="Line 67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48" name="Line 69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9" name="Line 6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0" name="Line 69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1" name="Line 67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2" name="Line 69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3" name="Line 67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4" name="Line 69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5" name="Line 67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6" name="Line 69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7" name="Line 67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8" name="Line 69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9" name="Line 6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0" name="Line 69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61" name="Line 67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2" name="Line 69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63" name="Line 67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4" name="Line 69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65" name="Line 67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6" name="Line 69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26</xdr:row>
      <xdr:rowOff>1552575</xdr:rowOff>
    </xdr:from>
    <xdr:to>
      <xdr:col>44</xdr:col>
      <xdr:colOff>38100</xdr:colOff>
      <xdr:row>26</xdr:row>
      <xdr:rowOff>1695450</xdr:rowOff>
    </xdr:to>
    <xdr:sp macro="" textlink="">
      <xdr:nvSpPr>
        <xdr:cNvPr id="14167" name="Text Box 19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196274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68" name="Text Box 20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69" name="Text Box 21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26</xdr:row>
      <xdr:rowOff>1552575</xdr:rowOff>
    </xdr:from>
    <xdr:to>
      <xdr:col>46</xdr:col>
      <xdr:colOff>304800</xdr:colOff>
      <xdr:row>26</xdr:row>
      <xdr:rowOff>1695450</xdr:rowOff>
    </xdr:to>
    <xdr:sp macro="" textlink="">
      <xdr:nvSpPr>
        <xdr:cNvPr id="14170" name="Text Box 22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307907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19050</xdr:colOff>
      <xdr:row>26</xdr:row>
      <xdr:rowOff>1695450</xdr:rowOff>
    </xdr:to>
    <xdr:sp macro="" textlink="">
      <xdr:nvSpPr>
        <xdr:cNvPr id="14171" name="Text Box 23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342578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26</xdr:row>
      <xdr:rowOff>1552575</xdr:rowOff>
    </xdr:from>
    <xdr:to>
      <xdr:col>48</xdr:col>
      <xdr:colOff>304800</xdr:colOff>
      <xdr:row>26</xdr:row>
      <xdr:rowOff>1695450</xdr:rowOff>
    </xdr:to>
    <xdr:sp macro="" textlink="">
      <xdr:nvSpPr>
        <xdr:cNvPr id="14172" name="Text Box 24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38105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73" name="Text Box 27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51</xdr:col>
      <xdr:colOff>333375</xdr:colOff>
      <xdr:row>26</xdr:row>
      <xdr:rowOff>1695450</xdr:rowOff>
    </xdr:to>
    <xdr:sp macro="" textlink="">
      <xdr:nvSpPr>
        <xdr:cNvPr id="14174" name="Text Box 29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49574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26</xdr:row>
      <xdr:rowOff>1552575</xdr:rowOff>
    </xdr:from>
    <xdr:to>
      <xdr:col>52</xdr:col>
      <xdr:colOff>342900</xdr:colOff>
      <xdr:row>26</xdr:row>
      <xdr:rowOff>1695450</xdr:rowOff>
    </xdr:to>
    <xdr:sp macro="" textlink="">
      <xdr:nvSpPr>
        <xdr:cNvPr id="14175" name="Text Box 30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538031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26</xdr:row>
      <xdr:rowOff>1543050</xdr:rowOff>
    </xdr:from>
    <xdr:to>
      <xdr:col>54</xdr:col>
      <xdr:colOff>0</xdr:colOff>
      <xdr:row>26</xdr:row>
      <xdr:rowOff>1685925</xdr:rowOff>
    </xdr:to>
    <xdr:sp macro="" textlink="">
      <xdr:nvSpPr>
        <xdr:cNvPr id="14176" name="Text Box 33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5727025" y="141770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77" name="Text Box 35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78" name="Text Box 36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26</xdr:row>
      <xdr:rowOff>1552575</xdr:rowOff>
    </xdr:from>
    <xdr:to>
      <xdr:col>47</xdr:col>
      <xdr:colOff>0</xdr:colOff>
      <xdr:row>26</xdr:row>
      <xdr:rowOff>1695450</xdr:rowOff>
    </xdr:to>
    <xdr:sp macro="" textlink="">
      <xdr:nvSpPr>
        <xdr:cNvPr id="14179" name="Text Box 3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308860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38100</xdr:colOff>
      <xdr:row>26</xdr:row>
      <xdr:rowOff>1695450</xdr:rowOff>
    </xdr:to>
    <xdr:sp macro="" textlink="">
      <xdr:nvSpPr>
        <xdr:cNvPr id="14180" name="Text Box 38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342578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26</xdr:row>
      <xdr:rowOff>1552575</xdr:rowOff>
    </xdr:from>
    <xdr:to>
      <xdr:col>48</xdr:col>
      <xdr:colOff>333375</xdr:colOff>
      <xdr:row>26</xdr:row>
      <xdr:rowOff>1695450</xdr:rowOff>
    </xdr:to>
    <xdr:sp macro="" textlink="">
      <xdr:nvSpPr>
        <xdr:cNvPr id="14181" name="Text Box 3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3839170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82" name="Text Box 4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26</xdr:row>
      <xdr:rowOff>1552575</xdr:rowOff>
    </xdr:from>
    <xdr:to>
      <xdr:col>45</xdr:col>
      <xdr:colOff>0</xdr:colOff>
      <xdr:row>26</xdr:row>
      <xdr:rowOff>1695450</xdr:rowOff>
    </xdr:to>
    <xdr:sp macro="" textlink="">
      <xdr:nvSpPr>
        <xdr:cNvPr id="14183" name="Text Box 42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235708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28575</xdr:colOff>
      <xdr:row>26</xdr:row>
      <xdr:rowOff>1695450</xdr:rowOff>
    </xdr:to>
    <xdr:sp macro="" textlink="">
      <xdr:nvSpPr>
        <xdr:cNvPr id="14184" name="Text Box 43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2694265" y="141789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52</xdr:col>
      <xdr:colOff>57150</xdr:colOff>
      <xdr:row>26</xdr:row>
      <xdr:rowOff>1695450</xdr:rowOff>
    </xdr:to>
    <xdr:sp macro="" textlink="">
      <xdr:nvSpPr>
        <xdr:cNvPr id="14185" name="Text Box 61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4957405" y="141789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26</xdr:row>
      <xdr:rowOff>1552575</xdr:rowOff>
    </xdr:from>
    <xdr:to>
      <xdr:col>49</xdr:col>
      <xdr:colOff>361950</xdr:colOff>
      <xdr:row>26</xdr:row>
      <xdr:rowOff>1695450</xdr:rowOff>
    </xdr:to>
    <xdr:sp macro="" textlink="">
      <xdr:nvSpPr>
        <xdr:cNvPr id="14186" name="Text Box 62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4185880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26</xdr:row>
      <xdr:rowOff>1552575</xdr:rowOff>
    </xdr:from>
    <xdr:to>
      <xdr:col>50</xdr:col>
      <xdr:colOff>342900</xdr:colOff>
      <xdr:row>26</xdr:row>
      <xdr:rowOff>1695450</xdr:rowOff>
    </xdr:to>
    <xdr:sp macro="" textlink="">
      <xdr:nvSpPr>
        <xdr:cNvPr id="14187" name="Text Box 63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46487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26</xdr:row>
      <xdr:rowOff>1524000</xdr:rowOff>
    </xdr:from>
    <xdr:to>
      <xdr:col>44</xdr:col>
      <xdr:colOff>0</xdr:colOff>
      <xdr:row>26</xdr:row>
      <xdr:rowOff>1857375</xdr:rowOff>
    </xdr:to>
    <xdr:sp macro="" textlink="">
      <xdr:nvSpPr>
        <xdr:cNvPr id="14188" name="Line 64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ShapeType="1"/>
        </xdr:cNvSpPr>
      </xdr:nvSpPr>
      <xdr:spPr bwMode="auto">
        <a:xfrm flipV="1">
          <a:off x="2231898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26</xdr:row>
      <xdr:rowOff>1524000</xdr:rowOff>
    </xdr:from>
    <xdr:to>
      <xdr:col>46</xdr:col>
      <xdr:colOff>0</xdr:colOff>
      <xdr:row>26</xdr:row>
      <xdr:rowOff>1857375</xdr:rowOff>
    </xdr:to>
    <xdr:sp macro="" textlink="">
      <xdr:nvSpPr>
        <xdr:cNvPr id="14189" name="Line 65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ShapeType="1"/>
        </xdr:cNvSpPr>
      </xdr:nvSpPr>
      <xdr:spPr bwMode="auto">
        <a:xfrm flipV="1">
          <a:off x="2305050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0" name="Line 67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26</xdr:row>
      <xdr:rowOff>1533525</xdr:rowOff>
    </xdr:from>
    <xdr:to>
      <xdr:col>50</xdr:col>
      <xdr:colOff>0</xdr:colOff>
      <xdr:row>27</xdr:row>
      <xdr:rowOff>0</xdr:rowOff>
    </xdr:to>
    <xdr:sp macro="" textlink="">
      <xdr:nvSpPr>
        <xdr:cNvPr id="14191" name="Line 68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ShapeType="1"/>
        </xdr:cNvSpPr>
      </xdr:nvSpPr>
      <xdr:spPr bwMode="auto">
        <a:xfrm flipV="1">
          <a:off x="24582120" y="1418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2" name="Line 69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3" name="Line 67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4" name="Line 69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5" name="Line 67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6" name="Line 69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7" name="Line 67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8" name="Line 69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9" name="Line 6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0" name="Line 69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1" name="Line 67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2" name="Line 69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3" name="Line 67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4" name="Line 69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5" name="Line 67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6" name="Line 69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7" name="Line 67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8" name="Line 69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9" name="Line 6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10" name="Line 69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11" name="Line 67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12" name="Line 69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13" name="Line 67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14" name="Line 69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27</xdr:row>
      <xdr:rowOff>1552575</xdr:rowOff>
    </xdr:from>
    <xdr:to>
      <xdr:col>44</xdr:col>
      <xdr:colOff>38100</xdr:colOff>
      <xdr:row>27</xdr:row>
      <xdr:rowOff>1695450</xdr:rowOff>
    </xdr:to>
    <xdr:sp macro="" textlink="">
      <xdr:nvSpPr>
        <xdr:cNvPr id="14215" name="Text Box 19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196274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16" name="Text Box 20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17" name="Text Box 21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27</xdr:row>
      <xdr:rowOff>1552575</xdr:rowOff>
    </xdr:from>
    <xdr:to>
      <xdr:col>46</xdr:col>
      <xdr:colOff>304800</xdr:colOff>
      <xdr:row>27</xdr:row>
      <xdr:rowOff>1695450</xdr:rowOff>
    </xdr:to>
    <xdr:sp macro="" textlink="">
      <xdr:nvSpPr>
        <xdr:cNvPr id="14218" name="Text Box 22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307907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19050</xdr:colOff>
      <xdr:row>27</xdr:row>
      <xdr:rowOff>1695450</xdr:rowOff>
    </xdr:to>
    <xdr:sp macro="" textlink="">
      <xdr:nvSpPr>
        <xdr:cNvPr id="14219" name="Text Box 23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342578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27</xdr:row>
      <xdr:rowOff>1552575</xdr:rowOff>
    </xdr:from>
    <xdr:to>
      <xdr:col>48</xdr:col>
      <xdr:colOff>304800</xdr:colOff>
      <xdr:row>27</xdr:row>
      <xdr:rowOff>1695450</xdr:rowOff>
    </xdr:to>
    <xdr:sp macro="" textlink="">
      <xdr:nvSpPr>
        <xdr:cNvPr id="14220" name="Text Box 24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38105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21" name="Text Box 27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22" name="Text Box 35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23" name="Text Box 36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27</xdr:row>
      <xdr:rowOff>1552575</xdr:rowOff>
    </xdr:from>
    <xdr:to>
      <xdr:col>47</xdr:col>
      <xdr:colOff>0</xdr:colOff>
      <xdr:row>27</xdr:row>
      <xdr:rowOff>1695450</xdr:rowOff>
    </xdr:to>
    <xdr:sp macro="" textlink="">
      <xdr:nvSpPr>
        <xdr:cNvPr id="14224" name="Text Box 37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308860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38100</xdr:colOff>
      <xdr:row>27</xdr:row>
      <xdr:rowOff>1695450</xdr:rowOff>
    </xdr:to>
    <xdr:sp macro="" textlink="">
      <xdr:nvSpPr>
        <xdr:cNvPr id="14225" name="Text Box 38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342578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27</xdr:row>
      <xdr:rowOff>1552575</xdr:rowOff>
    </xdr:from>
    <xdr:to>
      <xdr:col>48</xdr:col>
      <xdr:colOff>333375</xdr:colOff>
      <xdr:row>27</xdr:row>
      <xdr:rowOff>1695450</xdr:rowOff>
    </xdr:to>
    <xdr:sp macro="" textlink="">
      <xdr:nvSpPr>
        <xdr:cNvPr id="14226" name="Text Box 39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3839170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27" name="Text Box 40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27</xdr:row>
      <xdr:rowOff>1552575</xdr:rowOff>
    </xdr:from>
    <xdr:to>
      <xdr:col>45</xdr:col>
      <xdr:colOff>0</xdr:colOff>
      <xdr:row>27</xdr:row>
      <xdr:rowOff>1695450</xdr:rowOff>
    </xdr:to>
    <xdr:sp macro="" textlink="">
      <xdr:nvSpPr>
        <xdr:cNvPr id="14228" name="Text Box 42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235708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28575</xdr:colOff>
      <xdr:row>27</xdr:row>
      <xdr:rowOff>1695450</xdr:rowOff>
    </xdr:to>
    <xdr:sp macro="" textlink="">
      <xdr:nvSpPr>
        <xdr:cNvPr id="14229" name="Text Box 43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27</xdr:row>
      <xdr:rowOff>1552575</xdr:rowOff>
    </xdr:from>
    <xdr:to>
      <xdr:col>49</xdr:col>
      <xdr:colOff>361950</xdr:colOff>
      <xdr:row>27</xdr:row>
      <xdr:rowOff>1695450</xdr:rowOff>
    </xdr:to>
    <xdr:sp macro="" textlink="">
      <xdr:nvSpPr>
        <xdr:cNvPr id="14230" name="Text Box 62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4185880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27</xdr:row>
      <xdr:rowOff>1552575</xdr:rowOff>
    </xdr:from>
    <xdr:to>
      <xdr:col>50</xdr:col>
      <xdr:colOff>342900</xdr:colOff>
      <xdr:row>27</xdr:row>
      <xdr:rowOff>1695450</xdr:rowOff>
    </xdr:to>
    <xdr:sp macro="" textlink="">
      <xdr:nvSpPr>
        <xdr:cNvPr id="14231" name="Text Box 63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46487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27</xdr:row>
      <xdr:rowOff>1524000</xdr:rowOff>
    </xdr:from>
    <xdr:to>
      <xdr:col>44</xdr:col>
      <xdr:colOff>0</xdr:colOff>
      <xdr:row>27</xdr:row>
      <xdr:rowOff>1857375</xdr:rowOff>
    </xdr:to>
    <xdr:sp macro="" textlink="">
      <xdr:nvSpPr>
        <xdr:cNvPr id="14232" name="Line 64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ShapeType="1"/>
        </xdr:cNvSpPr>
      </xdr:nvSpPr>
      <xdr:spPr bwMode="auto">
        <a:xfrm flipV="1">
          <a:off x="2231898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27</xdr:row>
      <xdr:rowOff>1524000</xdr:rowOff>
    </xdr:from>
    <xdr:to>
      <xdr:col>46</xdr:col>
      <xdr:colOff>0</xdr:colOff>
      <xdr:row>27</xdr:row>
      <xdr:rowOff>1857375</xdr:rowOff>
    </xdr:to>
    <xdr:sp macro="" textlink="">
      <xdr:nvSpPr>
        <xdr:cNvPr id="14233" name="Line 65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ShapeType="1"/>
        </xdr:cNvSpPr>
      </xdr:nvSpPr>
      <xdr:spPr bwMode="auto">
        <a:xfrm flipV="1">
          <a:off x="2305050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4" name="Line 67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27</xdr:row>
      <xdr:rowOff>1533525</xdr:rowOff>
    </xdr:from>
    <xdr:to>
      <xdr:col>50</xdr:col>
      <xdr:colOff>0</xdr:colOff>
      <xdr:row>28</xdr:row>
      <xdr:rowOff>0</xdr:rowOff>
    </xdr:to>
    <xdr:sp macro="" textlink="">
      <xdr:nvSpPr>
        <xdr:cNvPr id="14235" name="Line 68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ShapeType="1"/>
        </xdr:cNvSpPr>
      </xdr:nvSpPr>
      <xdr:spPr bwMode="auto">
        <a:xfrm flipV="1">
          <a:off x="24582120" y="14647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6" name="Line 67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7" name="Line 67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8" name="Line 67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9" name="Line 6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0" name="Line 67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1" name="Line 67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2" name="Line 67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3" name="Line 67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4" name="Line 67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5" name="Line 67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6" name="Line 67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27</xdr:row>
      <xdr:rowOff>1552575</xdr:rowOff>
    </xdr:from>
    <xdr:to>
      <xdr:col>44</xdr:col>
      <xdr:colOff>38100</xdr:colOff>
      <xdr:row>27</xdr:row>
      <xdr:rowOff>1695450</xdr:rowOff>
    </xdr:to>
    <xdr:sp macro="" textlink="">
      <xdr:nvSpPr>
        <xdr:cNvPr id="14247" name="Text Box 19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196274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48" name="Text Box 20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49" name="Text Box 2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27</xdr:row>
      <xdr:rowOff>1552575</xdr:rowOff>
    </xdr:from>
    <xdr:to>
      <xdr:col>46</xdr:col>
      <xdr:colOff>304800</xdr:colOff>
      <xdr:row>27</xdr:row>
      <xdr:rowOff>1695450</xdr:rowOff>
    </xdr:to>
    <xdr:sp macro="" textlink="">
      <xdr:nvSpPr>
        <xdr:cNvPr id="14250" name="Text Box 22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307907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19050</xdr:colOff>
      <xdr:row>27</xdr:row>
      <xdr:rowOff>1695450</xdr:rowOff>
    </xdr:to>
    <xdr:sp macro="" textlink="">
      <xdr:nvSpPr>
        <xdr:cNvPr id="14251" name="Text Box 23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342578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27</xdr:row>
      <xdr:rowOff>1552575</xdr:rowOff>
    </xdr:from>
    <xdr:to>
      <xdr:col>48</xdr:col>
      <xdr:colOff>304800</xdr:colOff>
      <xdr:row>27</xdr:row>
      <xdr:rowOff>1695450</xdr:rowOff>
    </xdr:to>
    <xdr:sp macro="" textlink="">
      <xdr:nvSpPr>
        <xdr:cNvPr id="14252" name="Text Box 24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38105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53" name="Text Box 27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51</xdr:col>
      <xdr:colOff>333375</xdr:colOff>
      <xdr:row>27</xdr:row>
      <xdr:rowOff>1695450</xdr:rowOff>
    </xdr:to>
    <xdr:sp macro="" textlink="">
      <xdr:nvSpPr>
        <xdr:cNvPr id="14254" name="Text Box 29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49574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27</xdr:row>
      <xdr:rowOff>1552575</xdr:rowOff>
    </xdr:from>
    <xdr:to>
      <xdr:col>52</xdr:col>
      <xdr:colOff>342900</xdr:colOff>
      <xdr:row>27</xdr:row>
      <xdr:rowOff>1695450</xdr:rowOff>
    </xdr:to>
    <xdr:sp macro="" textlink="">
      <xdr:nvSpPr>
        <xdr:cNvPr id="14255" name="Text Box 30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538031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27</xdr:row>
      <xdr:rowOff>1543050</xdr:rowOff>
    </xdr:from>
    <xdr:to>
      <xdr:col>54</xdr:col>
      <xdr:colOff>0</xdr:colOff>
      <xdr:row>27</xdr:row>
      <xdr:rowOff>1685925</xdr:rowOff>
    </xdr:to>
    <xdr:sp macro="" textlink="">
      <xdr:nvSpPr>
        <xdr:cNvPr id="14256" name="Text Box 33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5727025" y="14641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57" name="Text Box 35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58" name="Text Box 36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27</xdr:row>
      <xdr:rowOff>1552575</xdr:rowOff>
    </xdr:from>
    <xdr:to>
      <xdr:col>47</xdr:col>
      <xdr:colOff>0</xdr:colOff>
      <xdr:row>27</xdr:row>
      <xdr:rowOff>1695450</xdr:rowOff>
    </xdr:to>
    <xdr:sp macro="" textlink="">
      <xdr:nvSpPr>
        <xdr:cNvPr id="14259" name="Text Box 3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308860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38100</xdr:colOff>
      <xdr:row>27</xdr:row>
      <xdr:rowOff>1695450</xdr:rowOff>
    </xdr:to>
    <xdr:sp macro="" textlink="">
      <xdr:nvSpPr>
        <xdr:cNvPr id="14260" name="Text Box 38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342578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27</xdr:row>
      <xdr:rowOff>1552575</xdr:rowOff>
    </xdr:from>
    <xdr:to>
      <xdr:col>48</xdr:col>
      <xdr:colOff>333375</xdr:colOff>
      <xdr:row>27</xdr:row>
      <xdr:rowOff>1695450</xdr:rowOff>
    </xdr:to>
    <xdr:sp macro="" textlink="">
      <xdr:nvSpPr>
        <xdr:cNvPr id="14261" name="Text Box 3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3839170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62" name="Text Box 4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27</xdr:row>
      <xdr:rowOff>1552575</xdr:rowOff>
    </xdr:from>
    <xdr:to>
      <xdr:col>45</xdr:col>
      <xdr:colOff>0</xdr:colOff>
      <xdr:row>27</xdr:row>
      <xdr:rowOff>1695450</xdr:rowOff>
    </xdr:to>
    <xdr:sp macro="" textlink="">
      <xdr:nvSpPr>
        <xdr:cNvPr id="14263" name="Text Box 42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235708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28575</xdr:colOff>
      <xdr:row>27</xdr:row>
      <xdr:rowOff>1695450</xdr:rowOff>
    </xdr:to>
    <xdr:sp macro="" textlink="">
      <xdr:nvSpPr>
        <xdr:cNvPr id="14264" name="Text Box 43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52</xdr:col>
      <xdr:colOff>57150</xdr:colOff>
      <xdr:row>27</xdr:row>
      <xdr:rowOff>1695450</xdr:rowOff>
    </xdr:to>
    <xdr:sp macro="" textlink="">
      <xdr:nvSpPr>
        <xdr:cNvPr id="14265" name="Text Box 61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4957405" y="14643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27</xdr:row>
      <xdr:rowOff>1552575</xdr:rowOff>
    </xdr:from>
    <xdr:to>
      <xdr:col>49</xdr:col>
      <xdr:colOff>361950</xdr:colOff>
      <xdr:row>27</xdr:row>
      <xdr:rowOff>1695450</xdr:rowOff>
    </xdr:to>
    <xdr:sp macro="" textlink="">
      <xdr:nvSpPr>
        <xdr:cNvPr id="14266" name="Text Box 62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4185880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27</xdr:row>
      <xdr:rowOff>1552575</xdr:rowOff>
    </xdr:from>
    <xdr:to>
      <xdr:col>50</xdr:col>
      <xdr:colOff>342900</xdr:colOff>
      <xdr:row>27</xdr:row>
      <xdr:rowOff>1695450</xdr:rowOff>
    </xdr:to>
    <xdr:sp macro="" textlink="">
      <xdr:nvSpPr>
        <xdr:cNvPr id="14267" name="Text Box 63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46487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27</xdr:row>
      <xdr:rowOff>1524000</xdr:rowOff>
    </xdr:from>
    <xdr:to>
      <xdr:col>44</xdr:col>
      <xdr:colOff>0</xdr:colOff>
      <xdr:row>27</xdr:row>
      <xdr:rowOff>1857375</xdr:rowOff>
    </xdr:to>
    <xdr:sp macro="" textlink="">
      <xdr:nvSpPr>
        <xdr:cNvPr id="14268" name="Line 64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ShapeType="1"/>
        </xdr:cNvSpPr>
      </xdr:nvSpPr>
      <xdr:spPr bwMode="auto">
        <a:xfrm flipV="1">
          <a:off x="2231898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27</xdr:row>
      <xdr:rowOff>1524000</xdr:rowOff>
    </xdr:from>
    <xdr:to>
      <xdr:col>46</xdr:col>
      <xdr:colOff>0</xdr:colOff>
      <xdr:row>27</xdr:row>
      <xdr:rowOff>1857375</xdr:rowOff>
    </xdr:to>
    <xdr:sp macro="" textlink="">
      <xdr:nvSpPr>
        <xdr:cNvPr id="14269" name="Line 65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ShapeType="1"/>
        </xdr:cNvSpPr>
      </xdr:nvSpPr>
      <xdr:spPr bwMode="auto">
        <a:xfrm flipV="1">
          <a:off x="2305050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0" name="Line 67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27</xdr:row>
      <xdr:rowOff>1533525</xdr:rowOff>
    </xdr:from>
    <xdr:to>
      <xdr:col>50</xdr:col>
      <xdr:colOff>0</xdr:colOff>
      <xdr:row>28</xdr:row>
      <xdr:rowOff>0</xdr:rowOff>
    </xdr:to>
    <xdr:sp macro="" textlink="">
      <xdr:nvSpPr>
        <xdr:cNvPr id="14271" name="Line 68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ShapeType="1"/>
        </xdr:cNvSpPr>
      </xdr:nvSpPr>
      <xdr:spPr bwMode="auto">
        <a:xfrm flipV="1">
          <a:off x="24582120" y="14647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2" name="Line 69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3" name="Line 67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4" name="Line 69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5" name="Line 67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6" name="Line 69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7" name="Line 67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8" name="Line 69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9" name="Line 6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0" name="Line 69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1" name="Line 67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2" name="Line 69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3" name="Line 67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4" name="Line 69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5" name="Line 67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6" name="Line 69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7" name="Line 67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8" name="Line 69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9" name="Line 6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90" name="Line 69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91" name="Line 67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92" name="Line 69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93" name="Line 67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94" name="Line 69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27</xdr:row>
      <xdr:rowOff>1552575</xdr:rowOff>
    </xdr:from>
    <xdr:to>
      <xdr:col>44</xdr:col>
      <xdr:colOff>38100</xdr:colOff>
      <xdr:row>27</xdr:row>
      <xdr:rowOff>1695450</xdr:rowOff>
    </xdr:to>
    <xdr:sp macro="" textlink="">
      <xdr:nvSpPr>
        <xdr:cNvPr id="14295" name="Text Box 19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196274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96" name="Text Box 20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97" name="Text Box 21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27</xdr:row>
      <xdr:rowOff>1552575</xdr:rowOff>
    </xdr:from>
    <xdr:to>
      <xdr:col>46</xdr:col>
      <xdr:colOff>304800</xdr:colOff>
      <xdr:row>27</xdr:row>
      <xdr:rowOff>1695450</xdr:rowOff>
    </xdr:to>
    <xdr:sp macro="" textlink="">
      <xdr:nvSpPr>
        <xdr:cNvPr id="14298" name="Text Box 22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307907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19050</xdr:colOff>
      <xdr:row>27</xdr:row>
      <xdr:rowOff>1695450</xdr:rowOff>
    </xdr:to>
    <xdr:sp macro="" textlink="">
      <xdr:nvSpPr>
        <xdr:cNvPr id="14299" name="Text Box 23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342578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27</xdr:row>
      <xdr:rowOff>1552575</xdr:rowOff>
    </xdr:from>
    <xdr:to>
      <xdr:col>48</xdr:col>
      <xdr:colOff>304800</xdr:colOff>
      <xdr:row>27</xdr:row>
      <xdr:rowOff>1695450</xdr:rowOff>
    </xdr:to>
    <xdr:sp macro="" textlink="">
      <xdr:nvSpPr>
        <xdr:cNvPr id="14300" name="Text Box 24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38105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301" name="Text Box 27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51</xdr:col>
      <xdr:colOff>333375</xdr:colOff>
      <xdr:row>27</xdr:row>
      <xdr:rowOff>1695450</xdr:rowOff>
    </xdr:to>
    <xdr:sp macro="" textlink="">
      <xdr:nvSpPr>
        <xdr:cNvPr id="14302" name="Text Box 29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49574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27</xdr:row>
      <xdr:rowOff>1552575</xdr:rowOff>
    </xdr:from>
    <xdr:to>
      <xdr:col>52</xdr:col>
      <xdr:colOff>342900</xdr:colOff>
      <xdr:row>27</xdr:row>
      <xdr:rowOff>1695450</xdr:rowOff>
    </xdr:to>
    <xdr:sp macro="" textlink="">
      <xdr:nvSpPr>
        <xdr:cNvPr id="14303" name="Text Box 30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538031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27</xdr:row>
      <xdr:rowOff>1543050</xdr:rowOff>
    </xdr:from>
    <xdr:to>
      <xdr:col>54</xdr:col>
      <xdr:colOff>0</xdr:colOff>
      <xdr:row>27</xdr:row>
      <xdr:rowOff>1685925</xdr:rowOff>
    </xdr:to>
    <xdr:sp macro="" textlink="">
      <xdr:nvSpPr>
        <xdr:cNvPr id="14304" name="Text Box 33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5727025" y="14641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305" name="Text Box 35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306" name="Text Box 36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27</xdr:row>
      <xdr:rowOff>1552575</xdr:rowOff>
    </xdr:from>
    <xdr:to>
      <xdr:col>47</xdr:col>
      <xdr:colOff>0</xdr:colOff>
      <xdr:row>27</xdr:row>
      <xdr:rowOff>1695450</xdr:rowOff>
    </xdr:to>
    <xdr:sp macro="" textlink="">
      <xdr:nvSpPr>
        <xdr:cNvPr id="14307" name="Text Box 37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308860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38100</xdr:colOff>
      <xdr:row>27</xdr:row>
      <xdr:rowOff>1695450</xdr:rowOff>
    </xdr:to>
    <xdr:sp macro="" textlink="">
      <xdr:nvSpPr>
        <xdr:cNvPr id="14308" name="Text Box 38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342578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27</xdr:row>
      <xdr:rowOff>1552575</xdr:rowOff>
    </xdr:from>
    <xdr:to>
      <xdr:col>48</xdr:col>
      <xdr:colOff>333375</xdr:colOff>
      <xdr:row>27</xdr:row>
      <xdr:rowOff>1695450</xdr:rowOff>
    </xdr:to>
    <xdr:sp macro="" textlink="">
      <xdr:nvSpPr>
        <xdr:cNvPr id="14309" name="Text Box 39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3839170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310" name="Text Box 40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27</xdr:row>
      <xdr:rowOff>1552575</xdr:rowOff>
    </xdr:from>
    <xdr:to>
      <xdr:col>45</xdr:col>
      <xdr:colOff>0</xdr:colOff>
      <xdr:row>27</xdr:row>
      <xdr:rowOff>1695450</xdr:rowOff>
    </xdr:to>
    <xdr:sp macro="" textlink="">
      <xdr:nvSpPr>
        <xdr:cNvPr id="14311" name="Text Box 42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235708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28575</xdr:colOff>
      <xdr:row>27</xdr:row>
      <xdr:rowOff>1695450</xdr:rowOff>
    </xdr:to>
    <xdr:sp macro="" textlink="">
      <xdr:nvSpPr>
        <xdr:cNvPr id="14312" name="Text Box 43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2694265" y="14643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52</xdr:col>
      <xdr:colOff>57150</xdr:colOff>
      <xdr:row>27</xdr:row>
      <xdr:rowOff>1695450</xdr:rowOff>
    </xdr:to>
    <xdr:sp macro="" textlink="">
      <xdr:nvSpPr>
        <xdr:cNvPr id="14313" name="Text Box 6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4957405" y="14643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27</xdr:row>
      <xdr:rowOff>1552575</xdr:rowOff>
    </xdr:from>
    <xdr:to>
      <xdr:col>49</xdr:col>
      <xdr:colOff>361950</xdr:colOff>
      <xdr:row>27</xdr:row>
      <xdr:rowOff>1695450</xdr:rowOff>
    </xdr:to>
    <xdr:sp macro="" textlink="">
      <xdr:nvSpPr>
        <xdr:cNvPr id="14314" name="Text Box 6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4185880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27</xdr:row>
      <xdr:rowOff>1552575</xdr:rowOff>
    </xdr:from>
    <xdr:to>
      <xdr:col>50</xdr:col>
      <xdr:colOff>342900</xdr:colOff>
      <xdr:row>27</xdr:row>
      <xdr:rowOff>1695450</xdr:rowOff>
    </xdr:to>
    <xdr:sp macro="" textlink="">
      <xdr:nvSpPr>
        <xdr:cNvPr id="14315" name="Text Box 63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46487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27</xdr:row>
      <xdr:rowOff>1524000</xdr:rowOff>
    </xdr:from>
    <xdr:to>
      <xdr:col>44</xdr:col>
      <xdr:colOff>0</xdr:colOff>
      <xdr:row>27</xdr:row>
      <xdr:rowOff>1857375</xdr:rowOff>
    </xdr:to>
    <xdr:sp macro="" textlink="">
      <xdr:nvSpPr>
        <xdr:cNvPr id="14316" name="Line 64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ShapeType="1"/>
        </xdr:cNvSpPr>
      </xdr:nvSpPr>
      <xdr:spPr bwMode="auto">
        <a:xfrm flipV="1">
          <a:off x="2231898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27</xdr:row>
      <xdr:rowOff>1524000</xdr:rowOff>
    </xdr:from>
    <xdr:to>
      <xdr:col>46</xdr:col>
      <xdr:colOff>0</xdr:colOff>
      <xdr:row>27</xdr:row>
      <xdr:rowOff>1857375</xdr:rowOff>
    </xdr:to>
    <xdr:sp macro="" textlink="">
      <xdr:nvSpPr>
        <xdr:cNvPr id="14317" name="Line 65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ShapeType="1"/>
        </xdr:cNvSpPr>
      </xdr:nvSpPr>
      <xdr:spPr bwMode="auto">
        <a:xfrm flipV="1">
          <a:off x="2305050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18" name="Line 67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27</xdr:row>
      <xdr:rowOff>1533525</xdr:rowOff>
    </xdr:from>
    <xdr:to>
      <xdr:col>50</xdr:col>
      <xdr:colOff>0</xdr:colOff>
      <xdr:row>28</xdr:row>
      <xdr:rowOff>0</xdr:rowOff>
    </xdr:to>
    <xdr:sp macro="" textlink="">
      <xdr:nvSpPr>
        <xdr:cNvPr id="14319" name="Line 68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ShapeType="1"/>
        </xdr:cNvSpPr>
      </xdr:nvSpPr>
      <xdr:spPr bwMode="auto">
        <a:xfrm flipV="1">
          <a:off x="24582120" y="14647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0" name="Line 69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1" name="Line 67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2" name="Line 69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3" name="Line 67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4" name="Line 69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5" name="Line 67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6" name="Line 69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7" name="Line 67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8" name="Line 69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9" name="Line 6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0" name="Line 69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1" name="Line 67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2" name="Line 69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3" name="Line 67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4" name="Line 69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5" name="Line 67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6" name="Line 69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7" name="Line 67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8" name="Line 69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9" name="Line 6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40" name="Line 69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41" name="Line 67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42" name="Line 69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28</xdr:row>
      <xdr:rowOff>1552575</xdr:rowOff>
    </xdr:from>
    <xdr:to>
      <xdr:col>44</xdr:col>
      <xdr:colOff>38100</xdr:colOff>
      <xdr:row>28</xdr:row>
      <xdr:rowOff>1695450</xdr:rowOff>
    </xdr:to>
    <xdr:sp macro="" textlink="">
      <xdr:nvSpPr>
        <xdr:cNvPr id="14343" name="Text Box 19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196274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44" name="Text Box 20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45" name="Text Box 21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28</xdr:row>
      <xdr:rowOff>1552575</xdr:rowOff>
    </xdr:from>
    <xdr:to>
      <xdr:col>46</xdr:col>
      <xdr:colOff>304800</xdr:colOff>
      <xdr:row>28</xdr:row>
      <xdr:rowOff>1695450</xdr:rowOff>
    </xdr:to>
    <xdr:sp macro="" textlink="">
      <xdr:nvSpPr>
        <xdr:cNvPr id="14346" name="Text Box 22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307907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19050</xdr:colOff>
      <xdr:row>28</xdr:row>
      <xdr:rowOff>1695450</xdr:rowOff>
    </xdr:to>
    <xdr:sp macro="" textlink="">
      <xdr:nvSpPr>
        <xdr:cNvPr id="14347" name="Text Box 23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342578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28</xdr:row>
      <xdr:rowOff>1552575</xdr:rowOff>
    </xdr:from>
    <xdr:to>
      <xdr:col>48</xdr:col>
      <xdr:colOff>304800</xdr:colOff>
      <xdr:row>28</xdr:row>
      <xdr:rowOff>1695450</xdr:rowOff>
    </xdr:to>
    <xdr:sp macro="" textlink="">
      <xdr:nvSpPr>
        <xdr:cNvPr id="14348" name="Text Box 24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38105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49" name="Text Box 2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50" name="Text Box 35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51" name="Text Box 36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28</xdr:row>
      <xdr:rowOff>1552575</xdr:rowOff>
    </xdr:from>
    <xdr:to>
      <xdr:col>47</xdr:col>
      <xdr:colOff>0</xdr:colOff>
      <xdr:row>28</xdr:row>
      <xdr:rowOff>1695450</xdr:rowOff>
    </xdr:to>
    <xdr:sp macro="" textlink="">
      <xdr:nvSpPr>
        <xdr:cNvPr id="14352" name="Text Box 37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308860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38100</xdr:colOff>
      <xdr:row>28</xdr:row>
      <xdr:rowOff>1695450</xdr:rowOff>
    </xdr:to>
    <xdr:sp macro="" textlink="">
      <xdr:nvSpPr>
        <xdr:cNvPr id="14353" name="Text Box 38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342578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28</xdr:row>
      <xdr:rowOff>1552575</xdr:rowOff>
    </xdr:from>
    <xdr:to>
      <xdr:col>48</xdr:col>
      <xdr:colOff>333375</xdr:colOff>
      <xdr:row>28</xdr:row>
      <xdr:rowOff>1695450</xdr:rowOff>
    </xdr:to>
    <xdr:sp macro="" textlink="">
      <xdr:nvSpPr>
        <xdr:cNvPr id="14354" name="Text Box 39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3839170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55" name="Text Box 40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28</xdr:row>
      <xdr:rowOff>1552575</xdr:rowOff>
    </xdr:from>
    <xdr:to>
      <xdr:col>45</xdr:col>
      <xdr:colOff>0</xdr:colOff>
      <xdr:row>28</xdr:row>
      <xdr:rowOff>1695450</xdr:rowOff>
    </xdr:to>
    <xdr:sp macro="" textlink="">
      <xdr:nvSpPr>
        <xdr:cNvPr id="14356" name="Text Box 42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235708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28575</xdr:colOff>
      <xdr:row>28</xdr:row>
      <xdr:rowOff>1695450</xdr:rowOff>
    </xdr:to>
    <xdr:sp macro="" textlink="">
      <xdr:nvSpPr>
        <xdr:cNvPr id="14357" name="Text Box 43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28</xdr:row>
      <xdr:rowOff>1552575</xdr:rowOff>
    </xdr:from>
    <xdr:to>
      <xdr:col>49</xdr:col>
      <xdr:colOff>361950</xdr:colOff>
      <xdr:row>28</xdr:row>
      <xdr:rowOff>1695450</xdr:rowOff>
    </xdr:to>
    <xdr:sp macro="" textlink="">
      <xdr:nvSpPr>
        <xdr:cNvPr id="14358" name="Text Box 62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4185880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28</xdr:row>
      <xdr:rowOff>1552575</xdr:rowOff>
    </xdr:from>
    <xdr:to>
      <xdr:col>50</xdr:col>
      <xdr:colOff>342900</xdr:colOff>
      <xdr:row>28</xdr:row>
      <xdr:rowOff>1695450</xdr:rowOff>
    </xdr:to>
    <xdr:sp macro="" textlink="">
      <xdr:nvSpPr>
        <xdr:cNvPr id="14359" name="Text Box 63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46487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28</xdr:row>
      <xdr:rowOff>1524000</xdr:rowOff>
    </xdr:from>
    <xdr:to>
      <xdr:col>44</xdr:col>
      <xdr:colOff>0</xdr:colOff>
      <xdr:row>28</xdr:row>
      <xdr:rowOff>1857375</xdr:rowOff>
    </xdr:to>
    <xdr:sp macro="" textlink="">
      <xdr:nvSpPr>
        <xdr:cNvPr id="14360" name="Line 64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ShapeType="1"/>
        </xdr:cNvSpPr>
      </xdr:nvSpPr>
      <xdr:spPr bwMode="auto">
        <a:xfrm flipV="1">
          <a:off x="2231898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28</xdr:row>
      <xdr:rowOff>1524000</xdr:rowOff>
    </xdr:from>
    <xdr:to>
      <xdr:col>46</xdr:col>
      <xdr:colOff>0</xdr:colOff>
      <xdr:row>28</xdr:row>
      <xdr:rowOff>1857375</xdr:rowOff>
    </xdr:to>
    <xdr:sp macro="" textlink="">
      <xdr:nvSpPr>
        <xdr:cNvPr id="14361" name="Line 65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ShapeType="1"/>
        </xdr:cNvSpPr>
      </xdr:nvSpPr>
      <xdr:spPr bwMode="auto">
        <a:xfrm flipV="1">
          <a:off x="2305050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2" name="Line 67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28</xdr:row>
      <xdr:rowOff>1533525</xdr:rowOff>
    </xdr:from>
    <xdr:to>
      <xdr:col>50</xdr:col>
      <xdr:colOff>0</xdr:colOff>
      <xdr:row>29</xdr:row>
      <xdr:rowOff>0</xdr:rowOff>
    </xdr:to>
    <xdr:sp macro="" textlink="">
      <xdr:nvSpPr>
        <xdr:cNvPr id="14363" name="Line 68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ShapeType="1"/>
        </xdr:cNvSpPr>
      </xdr:nvSpPr>
      <xdr:spPr bwMode="auto">
        <a:xfrm flipV="1">
          <a:off x="24582120" y="15150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4" name="Line 67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5" name="Line 67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6" name="Line 67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7" name="Line 67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8" name="Line 67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9" name="Line 67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0" name="Line 67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1" name="Line 67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2" name="Line 67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3" name="Line 67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4" name="Line 67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28</xdr:row>
      <xdr:rowOff>1552575</xdr:rowOff>
    </xdr:from>
    <xdr:to>
      <xdr:col>44</xdr:col>
      <xdr:colOff>38100</xdr:colOff>
      <xdr:row>28</xdr:row>
      <xdr:rowOff>1695450</xdr:rowOff>
    </xdr:to>
    <xdr:sp macro="" textlink="">
      <xdr:nvSpPr>
        <xdr:cNvPr id="14375" name="Text Box 19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196274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76" name="Text Box 20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77" name="Text Box 21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28</xdr:row>
      <xdr:rowOff>1552575</xdr:rowOff>
    </xdr:from>
    <xdr:to>
      <xdr:col>46</xdr:col>
      <xdr:colOff>304800</xdr:colOff>
      <xdr:row>28</xdr:row>
      <xdr:rowOff>1695450</xdr:rowOff>
    </xdr:to>
    <xdr:sp macro="" textlink="">
      <xdr:nvSpPr>
        <xdr:cNvPr id="14378" name="Text Box 22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307907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19050</xdr:colOff>
      <xdr:row>28</xdr:row>
      <xdr:rowOff>1695450</xdr:rowOff>
    </xdr:to>
    <xdr:sp macro="" textlink="">
      <xdr:nvSpPr>
        <xdr:cNvPr id="14379" name="Text Box 23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342578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28</xdr:row>
      <xdr:rowOff>1552575</xdr:rowOff>
    </xdr:from>
    <xdr:to>
      <xdr:col>48</xdr:col>
      <xdr:colOff>304800</xdr:colOff>
      <xdr:row>28</xdr:row>
      <xdr:rowOff>1695450</xdr:rowOff>
    </xdr:to>
    <xdr:sp macro="" textlink="">
      <xdr:nvSpPr>
        <xdr:cNvPr id="14380" name="Text Box 24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38105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81" name="Text Box 27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51</xdr:col>
      <xdr:colOff>333375</xdr:colOff>
      <xdr:row>28</xdr:row>
      <xdr:rowOff>1695450</xdr:rowOff>
    </xdr:to>
    <xdr:sp macro="" textlink="">
      <xdr:nvSpPr>
        <xdr:cNvPr id="14382" name="Text Box 29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49574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28</xdr:row>
      <xdr:rowOff>1552575</xdr:rowOff>
    </xdr:from>
    <xdr:to>
      <xdr:col>52</xdr:col>
      <xdr:colOff>342900</xdr:colOff>
      <xdr:row>28</xdr:row>
      <xdr:rowOff>1695450</xdr:rowOff>
    </xdr:to>
    <xdr:sp macro="" textlink="">
      <xdr:nvSpPr>
        <xdr:cNvPr id="14383" name="Text Box 30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538031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28</xdr:row>
      <xdr:rowOff>1543050</xdr:rowOff>
    </xdr:from>
    <xdr:to>
      <xdr:col>54</xdr:col>
      <xdr:colOff>0</xdr:colOff>
      <xdr:row>28</xdr:row>
      <xdr:rowOff>1685925</xdr:rowOff>
    </xdr:to>
    <xdr:sp macro="" textlink="">
      <xdr:nvSpPr>
        <xdr:cNvPr id="14384" name="Text Box 33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5727025" y="15144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85" name="Text Box 35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86" name="Text Box 36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28</xdr:row>
      <xdr:rowOff>1552575</xdr:rowOff>
    </xdr:from>
    <xdr:to>
      <xdr:col>47</xdr:col>
      <xdr:colOff>0</xdr:colOff>
      <xdr:row>28</xdr:row>
      <xdr:rowOff>1695450</xdr:rowOff>
    </xdr:to>
    <xdr:sp macro="" textlink="">
      <xdr:nvSpPr>
        <xdr:cNvPr id="14387" name="Text Box 37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308860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38100</xdr:colOff>
      <xdr:row>28</xdr:row>
      <xdr:rowOff>1695450</xdr:rowOff>
    </xdr:to>
    <xdr:sp macro="" textlink="">
      <xdr:nvSpPr>
        <xdr:cNvPr id="14388" name="Text Box 38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342578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28</xdr:row>
      <xdr:rowOff>1552575</xdr:rowOff>
    </xdr:from>
    <xdr:to>
      <xdr:col>48</xdr:col>
      <xdr:colOff>333375</xdr:colOff>
      <xdr:row>28</xdr:row>
      <xdr:rowOff>1695450</xdr:rowOff>
    </xdr:to>
    <xdr:sp macro="" textlink="">
      <xdr:nvSpPr>
        <xdr:cNvPr id="14389" name="Text Box 39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3839170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90" name="Text Box 40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28</xdr:row>
      <xdr:rowOff>1552575</xdr:rowOff>
    </xdr:from>
    <xdr:to>
      <xdr:col>45</xdr:col>
      <xdr:colOff>0</xdr:colOff>
      <xdr:row>28</xdr:row>
      <xdr:rowOff>1695450</xdr:rowOff>
    </xdr:to>
    <xdr:sp macro="" textlink="">
      <xdr:nvSpPr>
        <xdr:cNvPr id="14391" name="Text Box 42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235708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28575</xdr:colOff>
      <xdr:row>28</xdr:row>
      <xdr:rowOff>1695450</xdr:rowOff>
    </xdr:to>
    <xdr:sp macro="" textlink="">
      <xdr:nvSpPr>
        <xdr:cNvPr id="14392" name="Text Box 43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52</xdr:col>
      <xdr:colOff>57150</xdr:colOff>
      <xdr:row>28</xdr:row>
      <xdr:rowOff>1695450</xdr:rowOff>
    </xdr:to>
    <xdr:sp macro="" textlink="">
      <xdr:nvSpPr>
        <xdr:cNvPr id="14393" name="Text Box 61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4957405" y="15146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28</xdr:row>
      <xdr:rowOff>1552575</xdr:rowOff>
    </xdr:from>
    <xdr:to>
      <xdr:col>49</xdr:col>
      <xdr:colOff>361950</xdr:colOff>
      <xdr:row>28</xdr:row>
      <xdr:rowOff>1695450</xdr:rowOff>
    </xdr:to>
    <xdr:sp macro="" textlink="">
      <xdr:nvSpPr>
        <xdr:cNvPr id="14394" name="Text Box 62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4185880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28</xdr:row>
      <xdr:rowOff>1552575</xdr:rowOff>
    </xdr:from>
    <xdr:to>
      <xdr:col>50</xdr:col>
      <xdr:colOff>342900</xdr:colOff>
      <xdr:row>28</xdr:row>
      <xdr:rowOff>1695450</xdr:rowOff>
    </xdr:to>
    <xdr:sp macro="" textlink="">
      <xdr:nvSpPr>
        <xdr:cNvPr id="14395" name="Text Box 63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46487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28</xdr:row>
      <xdr:rowOff>1524000</xdr:rowOff>
    </xdr:from>
    <xdr:to>
      <xdr:col>44</xdr:col>
      <xdr:colOff>0</xdr:colOff>
      <xdr:row>28</xdr:row>
      <xdr:rowOff>1857375</xdr:rowOff>
    </xdr:to>
    <xdr:sp macro="" textlink="">
      <xdr:nvSpPr>
        <xdr:cNvPr id="14396" name="Line 64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>
          <a:spLocks noChangeShapeType="1"/>
        </xdr:cNvSpPr>
      </xdr:nvSpPr>
      <xdr:spPr bwMode="auto">
        <a:xfrm flipV="1">
          <a:off x="2231898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28</xdr:row>
      <xdr:rowOff>1524000</xdr:rowOff>
    </xdr:from>
    <xdr:to>
      <xdr:col>46</xdr:col>
      <xdr:colOff>0</xdr:colOff>
      <xdr:row>28</xdr:row>
      <xdr:rowOff>1857375</xdr:rowOff>
    </xdr:to>
    <xdr:sp macro="" textlink="">
      <xdr:nvSpPr>
        <xdr:cNvPr id="14397" name="Line 65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>
          <a:spLocks noChangeShapeType="1"/>
        </xdr:cNvSpPr>
      </xdr:nvSpPr>
      <xdr:spPr bwMode="auto">
        <a:xfrm flipV="1">
          <a:off x="2305050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98" name="Line 67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28</xdr:row>
      <xdr:rowOff>1533525</xdr:rowOff>
    </xdr:from>
    <xdr:to>
      <xdr:col>50</xdr:col>
      <xdr:colOff>0</xdr:colOff>
      <xdr:row>29</xdr:row>
      <xdr:rowOff>0</xdr:rowOff>
    </xdr:to>
    <xdr:sp macro="" textlink="">
      <xdr:nvSpPr>
        <xdr:cNvPr id="14399" name="Line 68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>
          <a:spLocks noChangeShapeType="1"/>
        </xdr:cNvSpPr>
      </xdr:nvSpPr>
      <xdr:spPr bwMode="auto">
        <a:xfrm flipV="1">
          <a:off x="24582120" y="15150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0" name="Line 6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1" name="Line 67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2" name="Line 69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3" name="Line 67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4" name="Line 69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5" name="Line 67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6" name="Line 69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7" name="Line 67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8" name="Line 69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9" name="Line 67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0" name="Line 6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1" name="Line 67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2" name="Line 69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3" name="Line 67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4" name="Line 69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5" name="Line 67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6" name="Line 69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7" name="Line 67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8" name="Line 69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9" name="Line 67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20" name="Line 6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21" name="Line 67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22" name="Line 69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28</xdr:row>
      <xdr:rowOff>1552575</xdr:rowOff>
    </xdr:from>
    <xdr:to>
      <xdr:col>44</xdr:col>
      <xdr:colOff>38100</xdr:colOff>
      <xdr:row>28</xdr:row>
      <xdr:rowOff>1695450</xdr:rowOff>
    </xdr:to>
    <xdr:sp macro="" textlink="">
      <xdr:nvSpPr>
        <xdr:cNvPr id="14423" name="Text Box 19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196274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424" name="Text Box 2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425" name="Text Box 2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28</xdr:row>
      <xdr:rowOff>1552575</xdr:rowOff>
    </xdr:from>
    <xdr:to>
      <xdr:col>46</xdr:col>
      <xdr:colOff>304800</xdr:colOff>
      <xdr:row>28</xdr:row>
      <xdr:rowOff>1695450</xdr:rowOff>
    </xdr:to>
    <xdr:sp macro="" textlink="">
      <xdr:nvSpPr>
        <xdr:cNvPr id="14426" name="Text Box 22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307907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19050</xdr:colOff>
      <xdr:row>28</xdr:row>
      <xdr:rowOff>1695450</xdr:rowOff>
    </xdr:to>
    <xdr:sp macro="" textlink="">
      <xdr:nvSpPr>
        <xdr:cNvPr id="14427" name="Text Box 23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342578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28</xdr:row>
      <xdr:rowOff>1552575</xdr:rowOff>
    </xdr:from>
    <xdr:to>
      <xdr:col>48</xdr:col>
      <xdr:colOff>304800</xdr:colOff>
      <xdr:row>28</xdr:row>
      <xdr:rowOff>1695450</xdr:rowOff>
    </xdr:to>
    <xdr:sp macro="" textlink="">
      <xdr:nvSpPr>
        <xdr:cNvPr id="14428" name="Text Box 24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38105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429" name="Text Box 27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51</xdr:col>
      <xdr:colOff>333375</xdr:colOff>
      <xdr:row>28</xdr:row>
      <xdr:rowOff>1695450</xdr:rowOff>
    </xdr:to>
    <xdr:sp macro="" textlink="">
      <xdr:nvSpPr>
        <xdr:cNvPr id="14430" name="Text Box 2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49574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28</xdr:row>
      <xdr:rowOff>1552575</xdr:rowOff>
    </xdr:from>
    <xdr:to>
      <xdr:col>52</xdr:col>
      <xdr:colOff>342900</xdr:colOff>
      <xdr:row>28</xdr:row>
      <xdr:rowOff>1695450</xdr:rowOff>
    </xdr:to>
    <xdr:sp macro="" textlink="">
      <xdr:nvSpPr>
        <xdr:cNvPr id="14431" name="Text Box 30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538031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28</xdr:row>
      <xdr:rowOff>1543050</xdr:rowOff>
    </xdr:from>
    <xdr:to>
      <xdr:col>54</xdr:col>
      <xdr:colOff>0</xdr:colOff>
      <xdr:row>28</xdr:row>
      <xdr:rowOff>1685925</xdr:rowOff>
    </xdr:to>
    <xdr:sp macro="" textlink="">
      <xdr:nvSpPr>
        <xdr:cNvPr id="14432" name="Text Box 33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5727025" y="15144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433" name="Text Box 35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434" name="Text Box 36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28</xdr:row>
      <xdr:rowOff>1552575</xdr:rowOff>
    </xdr:from>
    <xdr:to>
      <xdr:col>47</xdr:col>
      <xdr:colOff>0</xdr:colOff>
      <xdr:row>28</xdr:row>
      <xdr:rowOff>1695450</xdr:rowOff>
    </xdr:to>
    <xdr:sp macro="" textlink="">
      <xdr:nvSpPr>
        <xdr:cNvPr id="14435" name="Text Box 37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308860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38100</xdr:colOff>
      <xdr:row>28</xdr:row>
      <xdr:rowOff>1695450</xdr:rowOff>
    </xdr:to>
    <xdr:sp macro="" textlink="">
      <xdr:nvSpPr>
        <xdr:cNvPr id="14436" name="Text Box 38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342578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28</xdr:row>
      <xdr:rowOff>1552575</xdr:rowOff>
    </xdr:from>
    <xdr:to>
      <xdr:col>48</xdr:col>
      <xdr:colOff>333375</xdr:colOff>
      <xdr:row>28</xdr:row>
      <xdr:rowOff>1695450</xdr:rowOff>
    </xdr:to>
    <xdr:sp macro="" textlink="">
      <xdr:nvSpPr>
        <xdr:cNvPr id="14437" name="Text Box 39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3839170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438" name="Text Box 40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28</xdr:row>
      <xdr:rowOff>1552575</xdr:rowOff>
    </xdr:from>
    <xdr:to>
      <xdr:col>45</xdr:col>
      <xdr:colOff>0</xdr:colOff>
      <xdr:row>28</xdr:row>
      <xdr:rowOff>1695450</xdr:rowOff>
    </xdr:to>
    <xdr:sp macro="" textlink="">
      <xdr:nvSpPr>
        <xdr:cNvPr id="14439" name="Text Box 42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235708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28575</xdr:colOff>
      <xdr:row>28</xdr:row>
      <xdr:rowOff>1695450</xdr:rowOff>
    </xdr:to>
    <xdr:sp macro="" textlink="">
      <xdr:nvSpPr>
        <xdr:cNvPr id="14440" name="Text Box 43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2694265" y="15146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52</xdr:col>
      <xdr:colOff>57150</xdr:colOff>
      <xdr:row>28</xdr:row>
      <xdr:rowOff>1695450</xdr:rowOff>
    </xdr:to>
    <xdr:sp macro="" textlink="">
      <xdr:nvSpPr>
        <xdr:cNvPr id="14441" name="Text Box 61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4957405" y="15146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28</xdr:row>
      <xdr:rowOff>1552575</xdr:rowOff>
    </xdr:from>
    <xdr:to>
      <xdr:col>49</xdr:col>
      <xdr:colOff>361950</xdr:colOff>
      <xdr:row>28</xdr:row>
      <xdr:rowOff>1695450</xdr:rowOff>
    </xdr:to>
    <xdr:sp macro="" textlink="">
      <xdr:nvSpPr>
        <xdr:cNvPr id="14442" name="Text Box 62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4185880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28</xdr:row>
      <xdr:rowOff>1552575</xdr:rowOff>
    </xdr:from>
    <xdr:to>
      <xdr:col>50</xdr:col>
      <xdr:colOff>342900</xdr:colOff>
      <xdr:row>28</xdr:row>
      <xdr:rowOff>1695450</xdr:rowOff>
    </xdr:to>
    <xdr:sp macro="" textlink="">
      <xdr:nvSpPr>
        <xdr:cNvPr id="14443" name="Text Box 63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46487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28</xdr:row>
      <xdr:rowOff>1524000</xdr:rowOff>
    </xdr:from>
    <xdr:to>
      <xdr:col>44</xdr:col>
      <xdr:colOff>0</xdr:colOff>
      <xdr:row>28</xdr:row>
      <xdr:rowOff>1857375</xdr:rowOff>
    </xdr:to>
    <xdr:sp macro="" textlink="">
      <xdr:nvSpPr>
        <xdr:cNvPr id="14444" name="Line 64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>
          <a:spLocks noChangeShapeType="1"/>
        </xdr:cNvSpPr>
      </xdr:nvSpPr>
      <xdr:spPr bwMode="auto">
        <a:xfrm flipV="1">
          <a:off x="2231898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28</xdr:row>
      <xdr:rowOff>1524000</xdr:rowOff>
    </xdr:from>
    <xdr:to>
      <xdr:col>46</xdr:col>
      <xdr:colOff>0</xdr:colOff>
      <xdr:row>28</xdr:row>
      <xdr:rowOff>1857375</xdr:rowOff>
    </xdr:to>
    <xdr:sp macro="" textlink="">
      <xdr:nvSpPr>
        <xdr:cNvPr id="14445" name="Line 65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>
          <a:spLocks noChangeShapeType="1"/>
        </xdr:cNvSpPr>
      </xdr:nvSpPr>
      <xdr:spPr bwMode="auto">
        <a:xfrm flipV="1">
          <a:off x="2305050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46" name="Line 67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28</xdr:row>
      <xdr:rowOff>1533525</xdr:rowOff>
    </xdr:from>
    <xdr:to>
      <xdr:col>50</xdr:col>
      <xdr:colOff>0</xdr:colOff>
      <xdr:row>29</xdr:row>
      <xdr:rowOff>0</xdr:rowOff>
    </xdr:to>
    <xdr:sp macro="" textlink="">
      <xdr:nvSpPr>
        <xdr:cNvPr id="14447" name="Line 68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>
          <a:spLocks noChangeShapeType="1"/>
        </xdr:cNvSpPr>
      </xdr:nvSpPr>
      <xdr:spPr bwMode="auto">
        <a:xfrm flipV="1">
          <a:off x="24582120" y="15150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48" name="Line 69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49" name="Line 67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0" name="Line 6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1" name="Line 67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2" name="Line 69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3" name="Line 67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4" name="Line 69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5" name="Line 67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6" name="Line 69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7" name="Line 67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8" name="Line 69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9" name="Line 67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0" name="Line 6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1" name="Line 67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2" name="Line 69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3" name="Line 67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4" name="Line 69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5" name="Line 67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6" name="Line 69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7" name="Line 67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8" name="Line 69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9" name="Line 67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70" name="Line 6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1" name="Text Box 21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2" name="Text Box 3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73" name="Text Box 43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4" name="Text Box 21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5" name="Text Box 36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76" name="Text Box 43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7" name="Text Box 21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8" name="Text Box 36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79" name="Text Box 43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0" name="Text Box 21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1" name="Text Box 36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82" name="Text Box 43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3" name="Text Box 21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4" name="Text Box 36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85" name="Text Box 43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6" name="Text Box 21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7" name="Text Box 36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88" name="Text Box 43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1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l-GR" sz="800"/>
            <a:t> </a:t>
          </a: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38100</xdr:colOff>
      <xdr:row>16</xdr:row>
      <xdr:rowOff>1695450</xdr:rowOff>
    </xdr:to>
    <xdr:sp macro="" textlink="">
      <xdr:nvSpPr>
        <xdr:cNvPr id="14489" name="Text Box 19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38100</xdr:colOff>
      <xdr:row>16</xdr:row>
      <xdr:rowOff>1695450</xdr:rowOff>
    </xdr:to>
    <xdr:sp macro="" textlink="">
      <xdr:nvSpPr>
        <xdr:cNvPr id="14490" name="Text Box 1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38100</xdr:colOff>
      <xdr:row>16</xdr:row>
      <xdr:rowOff>1695450</xdr:rowOff>
    </xdr:to>
    <xdr:sp macro="" textlink="">
      <xdr:nvSpPr>
        <xdr:cNvPr id="14491" name="Text Box 19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269426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47</xdr:col>
      <xdr:colOff>333375</xdr:colOff>
      <xdr:row>16</xdr:row>
      <xdr:rowOff>1695450</xdr:rowOff>
    </xdr:to>
    <xdr:sp macro="" textlink="">
      <xdr:nvSpPr>
        <xdr:cNvPr id="14492" name="Text Box 2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57150</xdr:colOff>
      <xdr:row>16</xdr:row>
      <xdr:rowOff>1695450</xdr:rowOff>
    </xdr:to>
    <xdr:sp macro="" textlink="">
      <xdr:nvSpPr>
        <xdr:cNvPr id="14493" name="Text Box 61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47</xdr:col>
      <xdr:colOff>333375</xdr:colOff>
      <xdr:row>16</xdr:row>
      <xdr:rowOff>1695450</xdr:rowOff>
    </xdr:to>
    <xdr:sp macro="" textlink="">
      <xdr:nvSpPr>
        <xdr:cNvPr id="14494" name="Text Box 29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57150</xdr:colOff>
      <xdr:row>16</xdr:row>
      <xdr:rowOff>1695450</xdr:rowOff>
    </xdr:to>
    <xdr:sp macro="" textlink="">
      <xdr:nvSpPr>
        <xdr:cNvPr id="14495" name="Text Box 61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342578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96" name="Line 67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497" name="Line 69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98" name="Line 67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499" name="Line 69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0" name="Line 67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1" name="Line 69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2" name="Line 67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3" name="Line 69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4" name="Line 67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5" name="Line 69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6" name="Line 67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7" name="Line 69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8" name="Line 67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9" name="Line 69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0" name="Line 67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1" name="Line 69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2" name="Line 67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3" name="Line 69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4" name="Line 67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5" name="Line 69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6" name="Line 67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7" name="Line 69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8" name="Line 67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9" name="Line 69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0" name="Line 67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1" name="Line 69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2" name="Line 67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3" name="Line 69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4" name="Line 67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5" name="Line 69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6" name="Line 67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7" name="Line 69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8" name="Line 67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9" name="Line 69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0" name="Line 67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1" name="Line 69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2" name="Line 67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3" name="Line 69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4" name="Line 67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5" name="Line 69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6" name="Line 67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7" name="Line 69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8" name="Line 67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9" name="Line 69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40" name="Line 67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41" name="Line 69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42" name="Line 67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43" name="Line 69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4544" name="Text Box 33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45" name="Line 67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46" name="Line 69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47" name="Line 67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48" name="Line 69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49" name="Line 67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0" name="Line 6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1" name="Line 67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2" name="Line 69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3" name="Line 67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4" name="Line 69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5" name="Line 67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6" name="Line 69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7" name="Line 67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8" name="Line 69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9" name="Line 67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0" name="Line 6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1" name="Line 67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2" name="Line 69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3" name="Line 67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4" name="Line 69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5" name="Line 67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6" name="Line 69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7" name="Line 67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8" name="Line 69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4569" name="Text Box 33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0" name="Line 67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4571" name="Line 68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2" name="Line 69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3" name="Line 67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4" name="Line 69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5" name="Line 67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6" name="Line 69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7" name="Line 67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8" name="Line 69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9" name="Line 67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0" name="Line 69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1" name="Line 67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2" name="Line 69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3" name="Line 67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4" name="Line 69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5" name="Line 67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6" name="Line 69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7" name="Line 67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8" name="Line 69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9" name="Line 67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90" name="Line 69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91" name="Line 67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92" name="Line 69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93" name="Line 67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94" name="Line 69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4595" name="Text Box 33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596" name="Line 67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4597" name="Line 68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598" name="Line 69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599" name="Line 67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0" name="Line 6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1" name="Line 67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2" name="Line 69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3" name="Line 67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4" name="Line 69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5" name="Line 67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6" name="Line 69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7" name="Line 67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8" name="Line 69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9" name="Line 67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0" name="Line 69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1" name="Line 67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2" name="Line 69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3" name="Line 67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4" name="Line 69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5" name="Line 67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6" name="Line 69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7" name="Line 67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8" name="Line 69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9" name="Line 67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20" name="Line 69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4621" name="Text Box 33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2" name="Line 67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4623" name="Line 68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24" name="Line 69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5" name="Line 67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26" name="Line 69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7" name="Line 67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28" name="Line 69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9" name="Line 67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0" name="Line 69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1" name="Line 67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2" name="Line 69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3" name="Line 67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4" name="Line 69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5" name="Line 67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6" name="Line 69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7" name="Line 67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8" name="Line 69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9" name="Line 67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0" name="Line 69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41" name="Line 67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2" name="Line 69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43" name="Line 67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4" name="Line 69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45" name="Line 67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6" name="Line 69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4647" name="Text Box 33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48" name="Line 67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4649" name="Line 68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0" name="Line 69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1" name="Line 67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2" name="Line 69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3" name="Line 67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4" name="Line 69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5" name="Line 67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6" name="Line 69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7" name="Line 67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8" name="Line 69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9" name="Line 67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0" name="Line 69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1" name="Line 67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2" name="Line 69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3" name="Line 67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4" name="Line 69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5" name="Line 67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6" name="Line 69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7" name="Line 67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8" name="Line 69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9" name="Line 67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70" name="Line 69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71" name="Line 67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72" name="Line 69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4673" name="Text Box 33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74" name="Line 67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14675" name="Line 68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76" name="Line 69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77" name="Line 67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78" name="Line 69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79" name="Line 67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80" name="Line 69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81" name="Line 24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682" name="Line 26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83" name="Line 548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684" name="Line 550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85" name="Line 67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86" name="Line 69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87" name="Line 67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88" name="Line 69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89" name="Line 67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0" name="Line 69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91" name="Line 67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2" name="Line 69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93" name="Line 67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4" name="Line 69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95" name="Line 67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6" name="Line 69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97" name="Line 24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698" name="Line 2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99" name="Line 548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700" name="Line 550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701" name="Line 67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702" name="Line 69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703" name="Line 67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704" name="Line 69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705" name="Line 67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706" name="Line 69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4707" name="Text Box 33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08" name="Line 67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4709" name="Line 68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10" name="Line 69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11" name="Line 67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12" name="Line 69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13" name="Line 67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14" name="Line 69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4715" name="Line 24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>
          <a:spLocks noChangeShapeType="1"/>
        </xdr:cNvSpPr>
      </xdr:nvSpPr>
      <xdr:spPr bwMode="auto">
        <a:xfrm flipV="1">
          <a:off x="5836920" y="150456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4716" name="Line 26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>
          <a:spLocks noChangeShapeType="1"/>
        </xdr:cNvSpPr>
      </xdr:nvSpPr>
      <xdr:spPr bwMode="auto">
        <a:xfrm flipV="1">
          <a:off x="7353300" y="150495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4717" name="Line 548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>
          <a:spLocks noChangeShapeType="1"/>
        </xdr:cNvSpPr>
      </xdr:nvSpPr>
      <xdr:spPr bwMode="auto">
        <a:xfrm flipV="1">
          <a:off x="5836920" y="150456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4718" name="Line 550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>
          <a:spLocks noChangeShapeType="1"/>
        </xdr:cNvSpPr>
      </xdr:nvSpPr>
      <xdr:spPr bwMode="auto">
        <a:xfrm flipV="1">
          <a:off x="7353300" y="150495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19" name="Line 67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20" name="Line 69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21" name="Line 67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22" name="Line 69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23" name="Line 67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24" name="Line 69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25" name="Line 67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26" name="Line 69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27" name="Line 67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28" name="Line 69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29" name="Line 67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30" name="Line 69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4731" name="Line 24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>
          <a:spLocks noChangeShapeType="1"/>
        </xdr:cNvSpPr>
      </xdr:nvSpPr>
      <xdr:spPr bwMode="auto">
        <a:xfrm flipV="1">
          <a:off x="5836920" y="150456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4732" name="Line 26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>
          <a:spLocks noChangeShapeType="1"/>
        </xdr:cNvSpPr>
      </xdr:nvSpPr>
      <xdr:spPr bwMode="auto">
        <a:xfrm flipV="1">
          <a:off x="7353300" y="150495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4733" name="Line 548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>
          <a:spLocks noChangeShapeType="1"/>
        </xdr:cNvSpPr>
      </xdr:nvSpPr>
      <xdr:spPr bwMode="auto">
        <a:xfrm flipV="1">
          <a:off x="5836920" y="150456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4734" name="Line 550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>
          <a:spLocks noChangeShapeType="1"/>
        </xdr:cNvSpPr>
      </xdr:nvSpPr>
      <xdr:spPr bwMode="auto">
        <a:xfrm flipV="1">
          <a:off x="7353300" y="150495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35" name="Line 67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36" name="Line 69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37" name="Line 67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38" name="Line 69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39" name="Line 67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40" name="Line 69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4741" name="Text Box 33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42" name="Line 67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4743" name="Line 68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44" name="Line 69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45" name="Line 67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46" name="Line 69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47" name="Line 67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48" name="Line 69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49" name="Line 67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50" name="Line 69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51" name="Line 67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52" name="Line 69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53" name="Line 67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54" name="Line 69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55" name="Line 67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56" name="Line 69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57" name="Line 67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58" name="Line 69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59" name="Line 67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60" name="Line 69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61" name="Line 67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62" name="Line 69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63" name="Line 67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64" name="Line 69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765" name="Line 67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766" name="Line 69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352425</xdr:rowOff>
    </xdr:from>
    <xdr:to>
      <xdr:col>31</xdr:col>
      <xdr:colOff>0</xdr:colOff>
      <xdr:row>2</xdr:row>
      <xdr:rowOff>306705</xdr:rowOff>
    </xdr:to>
    <xdr:sp macro="" textlink="">
      <xdr:nvSpPr>
        <xdr:cNvPr id="14782" name="Shape 23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/>
      </xdr:nvSpPr>
      <xdr:spPr>
        <a:xfrm flipV="1">
          <a:off x="3718560" y="1518285"/>
          <a:ext cx="0" cy="32766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33</xdr:col>
      <xdr:colOff>0</xdr:colOff>
      <xdr:row>1</xdr:row>
      <xdr:rowOff>352425</xdr:rowOff>
    </xdr:from>
    <xdr:to>
      <xdr:col>33</xdr:col>
      <xdr:colOff>0</xdr:colOff>
      <xdr:row>2</xdr:row>
      <xdr:rowOff>306705</xdr:rowOff>
    </xdr:to>
    <xdr:sp macro="" textlink="">
      <xdr:nvSpPr>
        <xdr:cNvPr id="14783" name="Shape 24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/>
      </xdr:nvSpPr>
      <xdr:spPr>
        <a:xfrm flipV="1">
          <a:off x="4450080" y="1518285"/>
          <a:ext cx="0" cy="32766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84" name="Shape 25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37</xdr:col>
      <xdr:colOff>0</xdr:colOff>
      <xdr:row>1</xdr:row>
      <xdr:rowOff>0</xdr:rowOff>
    </xdr:from>
    <xdr:to>
      <xdr:col>37</xdr:col>
      <xdr:colOff>0</xdr:colOff>
      <xdr:row>1</xdr:row>
      <xdr:rowOff>361950</xdr:rowOff>
    </xdr:to>
    <xdr:sp macro="" textlink="">
      <xdr:nvSpPr>
        <xdr:cNvPr id="14785" name="Shape 26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/>
      </xdr:nvSpPr>
      <xdr:spPr>
        <a:xfrm flipV="1">
          <a:off x="5966460" y="1165860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86" name="Shape 27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87" name="Shape 28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88" name="Shape 29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89" name="Shape 30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90" name="Shape 31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91" name="Shape 36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92" name="Shape 37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93" name="Shape 38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94" name="Shape 39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95" name="Shape 40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96" name="Shape 41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97" name="Shape 42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798" name="Shape 43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799" name="Shape 44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800" name="Shape 45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801" name="Shape 46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802" name="Shape 47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803" name="Shape 52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804" name="Shape 53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805" name="Shape 54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806" name="Shape 55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0</xdr:colOff>
      <xdr:row>1</xdr:row>
      <xdr:rowOff>9525</xdr:rowOff>
    </xdr:from>
    <xdr:to>
      <xdr:col>35</xdr:col>
      <xdr:colOff>0</xdr:colOff>
      <xdr:row>1</xdr:row>
      <xdr:rowOff>371475</xdr:rowOff>
    </xdr:to>
    <xdr:sp macro="" textlink="">
      <xdr:nvSpPr>
        <xdr:cNvPr id="14807" name="Shape 56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/>
      </xdr:nvSpPr>
      <xdr:spPr>
        <a:xfrm flipV="1">
          <a:off x="5181600" y="1175385"/>
          <a:ext cx="0" cy="36195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0</xdr:colOff>
      <xdr:row>1</xdr:row>
      <xdr:rowOff>28575</xdr:rowOff>
    </xdr:from>
    <xdr:to>
      <xdr:col>39</xdr:col>
      <xdr:colOff>0</xdr:colOff>
      <xdr:row>2</xdr:row>
      <xdr:rowOff>11430</xdr:rowOff>
    </xdr:to>
    <xdr:sp macro="" textlink="">
      <xdr:nvSpPr>
        <xdr:cNvPr id="14808" name="Shape 57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/>
      </xdr:nvSpPr>
      <xdr:spPr>
        <a:xfrm flipV="1">
          <a:off x="6697980" y="1194435"/>
          <a:ext cx="0" cy="35623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4809" name="Text Box 33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10" name="Line 67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4811" name="Line 68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12" name="Line 69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13" name="Line 67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14" name="Line 69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15" name="Line 67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16" name="Line 69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17" name="Line 67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18" name="Line 69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19" name="Line 67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20" name="Line 69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21" name="Line 67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22" name="Line 69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23" name="Line 67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24" name="Line 69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25" name="Line 67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26" name="Line 69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27" name="Line 67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28" name="Line 69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29" name="Line 67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30" name="Line 69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31" name="Line 67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32" name="Line 69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833" name="Line 67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834" name="Line 69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4835" name="Text Box 33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36" name="Line 67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4837" name="Line 68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ShapeType="1"/>
        </xdr:cNvSpPr>
      </xdr:nvSpPr>
      <xdr:spPr bwMode="auto">
        <a:xfrm flipV="1">
          <a:off x="66217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38" name="Line 69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39" name="Line 67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40" name="Line 69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41" name="Line 67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42" name="Line 69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43" name="Line 67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44" name="Line 69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45" name="Line 67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46" name="Line 69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47" name="Line 67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48" name="Line 69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49" name="Line 67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50" name="Line 69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51" name="Line 67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52" name="Line 69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53" name="Line 67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54" name="Line 69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55" name="Line 67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56" name="Line 6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57" name="Line 67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58" name="Line 69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59" name="Line 67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860" name="Line 69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4861" name="Text Box 33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62" name="Line 67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63" name="Line 69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64" name="Line 67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65" name="Line 69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66" name="Line 67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67" name="Line 69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68" name="Line 67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69" name="Line 69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70" name="Line 67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71" name="Line 69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72" name="Line 67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73" name="Line 69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74" name="Line 67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75" name="Line 69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76" name="Line 67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77" name="Line 69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78" name="Line 67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79" name="Line 69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80" name="Line 67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81" name="Line 69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82" name="Line 67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83" name="Line 69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884" name="Line 67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885" name="Line 69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4767" name="Text Box 33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7286625" y="95631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68" name="Line 67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4769" name="Line 68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>
          <a:spLocks noChangeShapeType="1"/>
        </xdr:cNvSpPr>
      </xdr:nvSpPr>
      <xdr:spPr bwMode="auto">
        <a:xfrm flipV="1">
          <a:off x="6477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70" name="Line 69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71" name="Line 67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72" name="Line 69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73" name="Line 67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74" name="Line 69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75" name="Line 67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76" name="Line 69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77" name="Line 67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78" name="Line 69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79" name="Line 67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780" name="Line 69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781" name="Line 67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886" name="Line 69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887" name="Line 67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888" name="Line 69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889" name="Line 67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890" name="Line 6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891" name="Line 67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892" name="Line 69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893" name="Line 67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894" name="Line 69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895" name="Line 67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896" name="Line 69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4897" name="Text Box 33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898" name="Line 6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4899" name="Line 68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00" name="Line 6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01" name="Line 67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02" name="Line 69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03" name="Line 67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04" name="Line 69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4905" name="Line 24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4906" name="Line 548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07" name="Line 67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08" name="Line 69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09" name="Line 67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10" name="Line 6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11" name="Line 67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12" name="Line 69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13" name="Line 67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14" name="Line 69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15" name="Line 67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16" name="Line 69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17" name="Line 67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18" name="Line 69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4919" name="Line 24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4920" name="Line 548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21" name="Line 67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22" name="Line 69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23" name="Line 67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24" name="Line 69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25" name="Line 67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26" name="Line 69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27" name="Line 67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28" name="Line 69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29" name="Line 67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30" name="Line 6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31" name="Line 67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32" name="Line 69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33" name="Line 67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34" name="Line 69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35" name="Line 67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36" name="Line 69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37" name="Line 67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38" name="Line 69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39" name="Line 67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40" name="Line 6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41" name="Line 67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42" name="Line 69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43" name="Line 67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44" name="Line 69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45" name="Line 67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46" name="Line 69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47" name="Line 67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48" name="Line 69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49" name="Line 67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50" name="Line 6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51" name="Line 67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52" name="Line 69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53" name="Line 67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54" name="Line 69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55" name="Line 67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56" name="Line 69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57" name="Line 67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58" name="Line 69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59" name="Line 67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60" name="Line 6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61" name="Line 67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62" name="Line 69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4963" name="Text Box 33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64" name="Line 67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4965" name="Line 68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66" name="Line 69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67" name="Line 67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68" name="Line 69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69" name="Line 67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70" name="Line 69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71" name="Line 67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72" name="Line 69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73" name="Line 67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74" name="Line 69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75" name="Line 67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76" name="Line 69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77" name="Line 67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78" name="Line 69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79" name="Line 67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80" name="Line 69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81" name="Line 67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82" name="Line 69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83" name="Line 67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84" name="Line 69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85" name="Line 67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86" name="Line 69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87" name="Line 67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88" name="Line 69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89" name="Line 67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90" name="Line 69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91" name="Line 67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92" name="Line 69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93" name="Line 67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94" name="Line 69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95" name="Line 67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96" name="Line 69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97" name="Line 67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998" name="Line 69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999" name="Line 67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00" name="Line 69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001" name="Line 67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02" name="Line 69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003" name="Line 67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04" name="Line 69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005" name="Line 67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06" name="Line 69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007" name="Line 67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08" name="Line 69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009" name="Line 67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10" name="Line 69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011" name="Line 67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012" name="Line 69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13" name="Line 67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14" name="Line 69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15" name="Line 67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16" name="Line 69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17" name="Line 67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18" name="Line 69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19" name="Line 67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20" name="Line 69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21" name="Line 67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22" name="Line 69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23" name="Line 67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24" name="Line 69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25" name="Line 67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26" name="Line 69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27" name="Line 67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28" name="Line 69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29" name="Line 67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30" name="Line 69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31" name="Line 67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32" name="Line 69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33" name="Line 67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34" name="Line 69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35" name="Line 67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36" name="Line 69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37" name="Line 67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38" name="Line 69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39" name="Line 67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40" name="Line 69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41" name="Line 67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42" name="Line 69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43" name="Line 67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44" name="Line 69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45" name="Line 67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46" name="Line 69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47" name="Line 67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48" name="Line 69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49" name="Line 67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50" name="Line 69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51" name="Line 67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52" name="Line 69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53" name="Line 67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54" name="Line 69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55" name="Line 67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56" name="Line 69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57" name="Line 67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58" name="Line 69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059" name="Line 67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060" name="Line 69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61" name="Line 67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62" name="Line 69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63" name="Line 67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64" name="Line 69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65" name="Line 67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66" name="Line 69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67" name="Line 67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68" name="Line 69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69" name="Line 67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70" name="Line 69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71" name="Line 67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72" name="Line 69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73" name="Line 67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74" name="Line 69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75" name="Line 67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76" name="Line 69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77" name="Line 67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78" name="Line 69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79" name="Line 67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80" name="Line 69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81" name="Line 67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82" name="Line 69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83" name="Line 67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84" name="Line 69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85" name="Line 67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86" name="Line 69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87" name="Line 67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88" name="Line 69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89" name="Line 67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90" name="Line 69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91" name="Line 67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92" name="Line 69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93" name="Line 67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94" name="Line 69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95" name="Line 67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96" name="Line 69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97" name="Line 67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098" name="Line 69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099" name="Line 67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100" name="Line 69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101" name="Line 67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102" name="Line 69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103" name="Line 67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104" name="Line 69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105" name="Line 67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106" name="Line 69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107" name="Line 67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108" name="Line 69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09" name="Line 67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10" name="Line 69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11" name="Line 67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12" name="Line 69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13" name="Line 67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14" name="Line 69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15" name="Line 67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16" name="Line 69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17" name="Line 67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18" name="Line 69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19" name="Line 67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20" name="Line 69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21" name="Line 67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22" name="Line 69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23" name="Line 67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24" name="Line 69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25" name="Line 67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26" name="Line 69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27" name="Line 67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28" name="Line 69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29" name="Line 67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30" name="Line 69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31" name="Line 67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32" name="Line 69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33" name="Line 67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34" name="Line 69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35" name="Line 67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36" name="Line 69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37" name="Line 67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38" name="Line 69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39" name="Line 67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40" name="Line 69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41" name="Line 67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42" name="Line 69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43" name="Line 67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44" name="Line 69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45" name="Line 67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46" name="Line 69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47" name="Line 67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48" name="Line 69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49" name="Line 67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50" name="Line 69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51" name="Line 67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52" name="Line 69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53" name="Line 67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54" name="Line 69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155" name="Line 67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156" name="Line 69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57" name="Line 67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58" name="Line 69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59" name="Line 67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60" name="Line 69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61" name="Line 67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62" name="Line 69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63" name="Line 67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64" name="Line 69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65" name="Line 67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66" name="Line 69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67" name="Line 67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68" name="Line 69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69" name="Line 67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70" name="Line 69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71" name="Line 67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72" name="Line 69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73" name="Line 67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74" name="Line 69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75" name="Line 67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76" name="Line 69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77" name="Line 67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78" name="Line 69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79" name="Line 67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80" name="Line 69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81" name="Line 67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82" name="Line 69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83" name="Line 67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84" name="Line 69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85" name="Line 67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86" name="Line 69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87" name="Line 67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88" name="Line 69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89" name="Line 67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90" name="Line 69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91" name="Line 67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92" name="Line 69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93" name="Line 67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94" name="Line 69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95" name="Line 67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96" name="Line 69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97" name="Line 67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198" name="Line 69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199" name="Line 67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200" name="Line 69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201" name="Line 67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202" name="Line 69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203" name="Line 67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204" name="Line 69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05" name="Line 67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06" name="Line 69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07" name="Line 67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08" name="Line 69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09" name="Line 67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10" name="Line 69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11" name="Line 67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12" name="Line 69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13" name="Line 67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14" name="Line 69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15" name="Line 67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16" name="Line 69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17" name="Line 67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18" name="Line 69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19" name="Line 67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20" name="Line 69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21" name="Line 67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22" name="Line 69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23" name="Line 67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24" name="Line 69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25" name="Line 67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26" name="Line 69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27" name="Line 67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28" name="Line 69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29" name="Line 67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30" name="Line 69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31" name="Line 67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32" name="Line 69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33" name="Line 67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34" name="Line 69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35" name="Line 67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36" name="Line 69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37" name="Line 67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38" name="Line 69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39" name="Line 67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40" name="Line 69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41" name="Line 67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42" name="Line 69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43" name="Line 67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44" name="Line 69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45" name="Line 67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46" name="Line 69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47" name="Line 67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48" name="Line 69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49" name="Line 67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50" name="Line 69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251" name="Line 67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252" name="Line 69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53" name="Line 67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54" name="Line 69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55" name="Line 67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56" name="Line 69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57" name="Line 67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58" name="Line 69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59" name="Line 67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60" name="Line 69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61" name="Line 67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62" name="Line 69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63" name="Line 67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64" name="Line 69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65" name="Line 67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66" name="Line 69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67" name="Line 67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68" name="Line 69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69" name="Line 67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70" name="Line 69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71" name="Line 67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72" name="Line 69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73" name="Line 67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74" name="Line 69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75" name="Line 67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76" name="Line 69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77" name="Line 67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78" name="Line 69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79" name="Line 67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80" name="Line 69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81" name="Line 67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82" name="Line 69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83" name="Line 67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84" name="Line 69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85" name="Line 67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86" name="Line 69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87" name="Line 67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88" name="Line 69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89" name="Line 67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90" name="Line 6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91" name="Line 67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92" name="Line 69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93" name="Line 67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94" name="Line 69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95" name="Line 67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96" name="Line 69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97" name="Line 67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298" name="Line 69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299" name="Line 67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300" name="Line 69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01" name="Line 67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02" name="Line 69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03" name="Line 67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04" name="Line 69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05" name="Line 67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06" name="Line 69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07" name="Line 67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08" name="Line 69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09" name="Line 67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10" name="Line 69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11" name="Line 67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12" name="Line 69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13" name="Line 67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14" name="Line 69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15" name="Line 67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16" name="Line 69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17" name="Line 67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18" name="Line 69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19" name="Line 67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20" name="Line 69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21" name="Line 67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22" name="Line 69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23" name="Line 67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24" name="Line 69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5325" name="Text Box 33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5326" name="Text Box 33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5327" name="Text Box 33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5328" name="Text Box 33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2</xdr:row>
      <xdr:rowOff>1543050</xdr:rowOff>
    </xdr:from>
    <xdr:to>
      <xdr:col>28</xdr:col>
      <xdr:colOff>0</xdr:colOff>
      <xdr:row>2</xdr:row>
      <xdr:rowOff>1685925</xdr:rowOff>
    </xdr:to>
    <xdr:sp macro="" textlink="">
      <xdr:nvSpPr>
        <xdr:cNvPr id="15329" name="Text Box 33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7842885" y="204597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2</xdr:row>
      <xdr:rowOff>1543050</xdr:rowOff>
    </xdr:from>
    <xdr:to>
      <xdr:col>28</xdr:col>
      <xdr:colOff>0</xdr:colOff>
      <xdr:row>2</xdr:row>
      <xdr:rowOff>1685925</xdr:rowOff>
    </xdr:to>
    <xdr:sp macro="" textlink="">
      <xdr:nvSpPr>
        <xdr:cNvPr id="15330" name="Text Box 33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7842885" y="204597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331" name="Text Box 33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32" name="Line 67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333" name="Line 68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34" name="Line 69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35" name="Line 67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36" name="Line 69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37" name="Line 67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38" name="Line 69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39" name="Line 67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40" name="Line 69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41" name="Line 67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42" name="Line 69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43" name="Line 67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44" name="Line 69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45" name="Line 67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46" name="Line 69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47" name="Line 67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48" name="Line 69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49" name="Line 67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50" name="Line 69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51" name="Line 67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52" name="Line 69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53" name="Line 67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54" name="Line 69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55" name="Line 67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56" name="Line 69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57" name="Line 67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58" name="Line 69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59" name="Line 67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60" name="Line 69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61" name="Line 67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62" name="Line 69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63" name="Line 67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64" name="Line 69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65" name="Line 67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66" name="Line 69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67" name="Line 67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68" name="Line 69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69" name="Line 67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70" name="Line 6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71" name="Line 67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72" name="Line 69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73" name="Line 67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74" name="Line 69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75" name="Line 67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76" name="Line 69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77" name="Line 67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78" name="Line 69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79" name="Line 67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80" name="Line 6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81" name="Line 67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82" name="Line 69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83" name="Line 67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84" name="Line 69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85" name="Line 67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86" name="Line 69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87" name="Line 67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88" name="Line 69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89" name="Line 67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90" name="Line 69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91" name="Line 67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92" name="Line 69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93" name="Line 67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94" name="Line 69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95" name="Line 67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96" name="Line 69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97" name="Line 67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398" name="Line 69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399" name="Line 67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00" name="Line 69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01" name="Line 67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02" name="Line 69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03" name="Line 67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04" name="Line 69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405" name="Text Box 33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06" name="Line 67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407" name="Line 68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08" name="Line 69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09" name="Line 67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10" name="Line 69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11" name="Line 67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12" name="Line 69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13" name="Line 67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14" name="Line 69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15" name="Line 67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16" name="Line 69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17" name="Line 67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18" name="Line 69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19" name="Line 67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20" name="Line 69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21" name="Line 67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22" name="Line 69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23" name="Line 67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24" name="Line 69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25" name="Line 67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26" name="Line 69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27" name="Line 67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28" name="Line 69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29" name="Line 67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30" name="Line 69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431" name="Text Box 33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32" name="Line 67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433" name="Line 68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34" name="Line 69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35" name="Line 67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36" name="Line 69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37" name="Line 67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38" name="Line 69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39" name="Line 67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40" name="Line 69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41" name="Line 67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42" name="Line 69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43" name="Line 67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44" name="Line 69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45" name="Line 67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46" name="Line 69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47" name="Line 67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48" name="Line 69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49" name="Line 67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50" name="Line 69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51" name="Line 67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52" name="Line 69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53" name="Line 67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54" name="Line 69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55" name="Line 67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56" name="Line 69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57" name="Line 67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58" name="Line 69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59" name="Line 67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60" name="Line 69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61" name="Line 67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62" name="Line 69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63" name="Line 67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64" name="Line 69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65" name="Line 67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66" name="Line 69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67" name="Line 67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68" name="Line 69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469" name="Text Box 33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70" name="Line 67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471" name="Line 68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72" name="Line 69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73" name="Line 67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74" name="Line 69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75" name="Line 67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76" name="Line 69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77" name="Line 67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78" name="Line 69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79" name="Line 67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80" name="Line 69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81" name="Line 67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82" name="Line 69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83" name="Line 67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84" name="Line 69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85" name="Line 67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86" name="Line 69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87" name="Line 67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88" name="Line 69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89" name="Line 67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90" name="Line 69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91" name="Line 67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92" name="Line 69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93" name="Line 67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94" name="Line 69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495" name="Text Box 33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96" name="Line 67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497" name="Line 68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498" name="Line 69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499" name="Line 67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00" name="Line 69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01" name="Line 67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02" name="Line 69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5503" name="Line 24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5504" name="Line 548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05" name="Line 67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06" name="Line 69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07" name="Line 67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08" name="Line 69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09" name="Line 67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10" name="Line 69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11" name="Line 67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12" name="Line 69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13" name="Line 67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14" name="Line 69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15" name="Line 67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16" name="Line 69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5517" name="Line 24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5518" name="Line 548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19" name="Line 67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20" name="Line 69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21" name="Line 67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22" name="Line 69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23" name="Line 67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24" name="Line 69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25" name="Line 67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26" name="Line 69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27" name="Line 67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28" name="Line 69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29" name="Line 67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30" name="Line 6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31" name="Line 67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32" name="Line 69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33" name="Line 67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34" name="Line 69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35" name="Line 67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36" name="Line 69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37" name="Line 67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38" name="Line 69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39" name="Line 67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40" name="Line 69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41" name="Line 67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42" name="Line 69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43" name="Line 67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44" name="Line 69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45" name="Line 67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46" name="Line 69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47" name="Line 67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48" name="Line 69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49" name="Line 67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50" name="Line 69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51" name="Line 67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52" name="Line 69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53" name="Line 67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54" name="Line 69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55" name="Line 67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56" name="Line 69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57" name="Line 67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58" name="Line 69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59" name="Line 67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60" name="Line 69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561" name="Text Box 33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62" name="Line 67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563" name="Line 68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64" name="Line 69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65" name="Line 67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66" name="Line 69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67" name="Line 67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68" name="Line 69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69" name="Line 67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70" name="Line 69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71" name="Line 67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72" name="Line 69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73" name="Line 67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74" name="Line 69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75" name="Line 67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76" name="Line 69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77" name="Line 67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78" name="Line 69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79" name="Line 67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80" name="Line 69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81" name="Line 67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82" name="Line 69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83" name="Line 67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84" name="Line 69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85" name="Line 67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86" name="Line 69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87" name="Line 67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88" name="Line 69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89" name="Line 67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90" name="Line 69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91" name="Line 67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92" name="Line 69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93" name="Line 67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94" name="Line 69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95" name="Line 67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96" name="Line 69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97" name="Line 67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598" name="Line 69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599" name="Line 67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600" name="Line 69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601" name="Line 67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602" name="Line 69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603" name="Line 67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604" name="Line 69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605" name="Line 67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606" name="Line 69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607" name="Line 67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608" name="Line 69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609" name="Line 67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610" name="Line 69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11" name="Line 67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12" name="Line 69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13" name="Line 67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14" name="Line 69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15" name="Line 67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16" name="Line 69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17" name="Line 67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18" name="Line 69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19" name="Line 67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20" name="Line 69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21" name="Line 67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22" name="Line 69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23" name="Line 67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24" name="Line 69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25" name="Line 67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26" name="Line 69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27" name="Line 67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28" name="Line 69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29" name="Line 67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30" name="Line 69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31" name="Line 67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32" name="Line 69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33" name="Line 67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34" name="Line 69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35" name="Line 67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36" name="Line 69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37" name="Line 67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38" name="Line 69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39" name="Line 67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40" name="Line 69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41" name="Line 67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42" name="Line 69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43" name="Line 67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44" name="Line 69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45" name="Line 67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46" name="Line 69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47" name="Line 67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48" name="Line 69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49" name="Line 67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50" name="Line 69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51" name="Line 67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52" name="Line 69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53" name="Line 67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54" name="Line 69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55" name="Line 67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56" name="Line 69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5657" name="Line 67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5658" name="Line 69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59" name="Line 67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60" name="Line 69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61" name="Line 67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62" name="Line 69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63" name="Line 67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64" name="Line 69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65" name="Line 67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66" name="Line 69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67" name="Line 67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68" name="Line 69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69" name="Line 67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70" name="Line 69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71" name="Line 67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72" name="Line 69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73" name="Line 67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74" name="Line 69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75" name="Line 67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76" name="Line 69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77" name="Line 67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78" name="Line 69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79" name="Line 67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80" name="Line 69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81" name="Line 67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82" name="Line 69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83" name="Line 67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84" name="Line 69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85" name="Line 67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86" name="Line 69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87" name="Line 67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88" name="Line 69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89" name="Line 67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90" name="Line 69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91" name="Line 67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92" name="Line 69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93" name="Line 67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94" name="Line 69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95" name="Line 67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96" name="Line 69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97" name="Line 67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698" name="Line 69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699" name="Line 67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700" name="Line 69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701" name="Line 67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702" name="Line 69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703" name="Line 67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704" name="Line 69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5705" name="Line 67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5706" name="Line 69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07" name="Line 67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08" name="Line 69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09" name="Line 67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10" name="Line 69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11" name="Line 67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12" name="Line 69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13" name="Line 67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14" name="Line 69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15" name="Line 67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16" name="Line 69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17" name="Line 67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18" name="Line 69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19" name="Line 67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20" name="Line 69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21" name="Line 67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22" name="Line 69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23" name="Line 67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24" name="Line 69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25" name="Line 67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26" name="Line 69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27" name="Line 67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28" name="Line 69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29" name="Line 67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30" name="Line 69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31" name="Line 67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32" name="Line 69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33" name="Line 67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34" name="Line 69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35" name="Line 67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36" name="Line 69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37" name="Line 67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38" name="Line 69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39" name="Line 67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40" name="Line 69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41" name="Line 67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42" name="Line 69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43" name="Line 67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44" name="Line 69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45" name="Line 67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46" name="Line 69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47" name="Line 67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48" name="Line 69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49" name="Line 67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50" name="Line 69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51" name="Line 67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52" name="Line 69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5753" name="Line 67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5754" name="Line 69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55" name="Line 67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56" name="Line 69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57" name="Line 67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58" name="Line 69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59" name="Line 67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60" name="Line 69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61" name="Line 67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62" name="Line 69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63" name="Line 67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64" name="Line 69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65" name="Line 67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66" name="Line 69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67" name="Line 67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68" name="Line 69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69" name="Line 67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70" name="Line 69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71" name="Line 67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72" name="Line 69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73" name="Line 67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74" name="Line 69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75" name="Line 67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76" name="Line 69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77" name="Line 67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78" name="Line 69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79" name="Line 67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80" name="Line 69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81" name="Line 67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82" name="Line 69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83" name="Line 67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84" name="Line 69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85" name="Line 67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86" name="Line 69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87" name="Line 67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88" name="Line 69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89" name="Line 67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90" name="Line 69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91" name="Line 67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92" name="Line 69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93" name="Line 67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94" name="Line 69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95" name="Line 67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96" name="Line 69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97" name="Line 67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798" name="Line 69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799" name="Line 67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800" name="Line 69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5801" name="Line 67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5802" name="Line 69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03" name="Line 67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04" name="Line 69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05" name="Line 67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06" name="Line 69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07" name="Line 67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08" name="Line 69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09" name="Line 67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10" name="Line 69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11" name="Line 6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12" name="Line 69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13" name="Line 67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14" name="Line 69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15" name="Line 67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16" name="Line 69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17" name="Line 67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18" name="Line 69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19" name="Line 6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20" name="Line 69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21" name="Line 67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22" name="Line 69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23" name="Line 67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24" name="Line 69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25" name="Line 67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26" name="Line 69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27" name="Line 67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28" name="Line 69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29" name="Line 67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30" name="Line 69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31" name="Line 67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32" name="Line 69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33" name="Line 67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34" name="Line 69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35" name="Line 67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36" name="Line 69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37" name="Line 67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38" name="Line 69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39" name="Line 67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40" name="Line 69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41" name="Line 67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42" name="Line 69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43" name="Line 67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44" name="Line 69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45" name="Line 67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46" name="Line 69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47" name="Line 67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48" name="Line 69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5849" name="Line 67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5850" name="Line 69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51" name="Line 67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52" name="Line 69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53" name="Line 67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54" name="Line 69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55" name="Line 67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56" name="Line 69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57" name="Line 67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58" name="Line 69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59" name="Line 67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60" name="Line 69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61" name="Line 67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62" name="Line 69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63" name="Line 67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64" name="Line 69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65" name="Line 67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66" name="Line 69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67" name="Line 67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68" name="Line 69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69" name="Line 67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70" name="Line 69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71" name="Line 67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72" name="Line 69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73" name="Line 67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74" name="Line 69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75" name="Line 67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76" name="Line 69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77" name="Line 67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78" name="Line 69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79" name="Line 67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80" name="Line 69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81" name="Line 67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82" name="Line 69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83" name="Line 67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84" name="Line 69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85" name="Line 67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86" name="Line 69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87" name="Line 67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88" name="Line 69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89" name="Line 67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90" name="Line 69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91" name="Line 67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92" name="Line 69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93" name="Line 67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94" name="Line 69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95" name="Line 67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96" name="Line 69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5897" name="Line 67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5898" name="Line 69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899" name="Line 67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00" name="Line 69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01" name="Line 67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02" name="Line 69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03" name="Line 67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04" name="Line 69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05" name="Line 67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06" name="Line 69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07" name="Line 67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08" name="Line 69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09" name="Line 67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10" name="Line 69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11" name="Line 67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12" name="Line 69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13" name="Line 67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14" name="Line 69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15" name="Line 67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16" name="Line 69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17" name="Line 67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18" name="Line 69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19" name="Line 67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20" name="Line 69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21" name="Line 67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22" name="Line 69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5923" name="Text Box 33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5924" name="Text Box 33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925" name="Text Box 33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26" name="Line 67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927" name="Line 68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28" name="Line 69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29" name="Line 67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30" name="Line 69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31" name="Line 67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32" name="Line 69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33" name="Line 67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34" name="Line 69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35" name="Line 67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36" name="Line 69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37" name="Line 67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38" name="Line 69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39" name="Line 67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40" name="Line 69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41" name="Line 67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42" name="Line 69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43" name="Line 67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44" name="Line 69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45" name="Line 67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46" name="Line 69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47" name="Line 67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48" name="Line 69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49" name="Line 67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50" name="Line 69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51" name="Line 67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52" name="Line 69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53" name="Line 67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54" name="Line 69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55" name="Line 67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56" name="Line 69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57" name="Line 67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58" name="Line 69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59" name="Line 67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60" name="Line 69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61" name="Line 67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62" name="Line 69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63" name="Line 67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64" name="Line 69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65" name="Line 67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66" name="Line 69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67" name="Line 67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68" name="Line 69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69" name="Line 67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70" name="Line 69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71" name="Line 67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72" name="Line 69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73" name="Line 67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74" name="Line 69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75" name="Line 67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76" name="Line 69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77" name="Line 67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78" name="Line 69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79" name="Line 67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80" name="Line 69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81" name="Line 67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82" name="Line 69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83" name="Line 67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84" name="Line 69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85" name="Line 67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86" name="Line 69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5987" name="Text Box 33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88" name="Line 67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5989" name="Line 68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90" name="Line 69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91" name="Line 67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92" name="Line 69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93" name="Line 67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94" name="Line 69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95" name="Line 67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96" name="Line 69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97" name="Line 67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5998" name="Line 69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5999" name="Line 67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00" name="Line 69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01" name="Line 67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02" name="Line 69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03" name="Line 67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04" name="Line 69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05" name="Line 67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06" name="Line 69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07" name="Line 67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08" name="Line 69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09" name="Line 67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10" name="Line 69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11" name="Line 67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12" name="Line 69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013" name="Text Box 33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14" name="Line 67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015" name="Line 68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16" name="Line 69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17" name="Line 67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18" name="Line 69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19" name="Line 67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20" name="Line 69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21" name="Line 67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22" name="Line 69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23" name="Line 67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24" name="Line 69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25" name="Line 67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26" name="Line 69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27" name="Line 67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28" name="Line 69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29" name="Line 67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30" name="Line 69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31" name="Line 67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32" name="Line 69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33" name="Line 67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34" name="Line 69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35" name="Line 67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36" name="Line 69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37" name="Line 67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38" name="Line 69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039" name="Text Box 33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40" name="Line 67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041" name="Line 68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42" name="Line 69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43" name="Line 67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44" name="Line 69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45" name="Line 67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46" name="Line 69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47" name="Line 67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48" name="Line 69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49" name="Line 67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50" name="Line 69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51" name="Line 67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52" name="Line 69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53" name="Line 67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54" name="Line 69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55" name="Line 67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56" name="Line 69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57" name="Line 67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58" name="Line 69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59" name="Line 67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60" name="Line 69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61" name="Line 67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62" name="Line 69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63" name="Line 67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64" name="Line 69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65" name="Line 67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66" name="Line 69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67" name="Line 67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68" name="Line 69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69" name="Line 67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70" name="Line 69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71" name="Line 67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72" name="Line 69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73" name="Line 67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74" name="Line 69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75" name="Line 67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76" name="Line 69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77" name="Line 67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78" name="Line 69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79" name="Line 67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80" name="Line 69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81" name="Line 67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82" name="Line 69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83" name="Line 67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84" name="Line 69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85" name="Line 67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86" name="Line 69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87" name="Line 67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88" name="Line 69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18</xdr:col>
      <xdr:colOff>27000</xdr:colOff>
      <xdr:row>0</xdr:row>
      <xdr:rowOff>1514880</xdr:rowOff>
    </xdr:from>
    <xdr:to>
      <xdr:col>18</xdr:col>
      <xdr:colOff>27000</xdr:colOff>
      <xdr:row>1</xdr:row>
      <xdr:rowOff>333765</xdr:rowOff>
    </xdr:to>
    <xdr:sp macro="" textlink="">
      <xdr:nvSpPr>
        <xdr:cNvPr id="16089" name="Line 1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/>
      </xdr:nvSpPr>
      <xdr:spPr>
        <a:xfrm flipV="1">
          <a:off x="447708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20</xdr:col>
      <xdr:colOff>27000</xdr:colOff>
      <xdr:row>0</xdr:row>
      <xdr:rowOff>1514880</xdr:rowOff>
    </xdr:from>
    <xdr:to>
      <xdr:col>20</xdr:col>
      <xdr:colOff>27000</xdr:colOff>
      <xdr:row>1</xdr:row>
      <xdr:rowOff>333765</xdr:rowOff>
    </xdr:to>
    <xdr:sp macro="" textlink="">
      <xdr:nvSpPr>
        <xdr:cNvPr id="16090" name="Line 1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091" name="Text Box 33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92" name="Line 67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093" name="Line 68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94" name="Line 69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95" name="Line 67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96" name="Line 69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097" name="Line 67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098" name="Line 69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6099" name="Line 24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6100" name="Line 548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01" name="Line 67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02" name="Line 69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03" name="Line 67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04" name="Line 69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05" name="Line 67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06" name="Line 69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07" name="Line 67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08" name="Line 69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09" name="Line 67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10" name="Line 69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11" name="Line 67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12" name="Line 69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6113" name="Line 24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36</xdr:row>
      <xdr:rowOff>1543050</xdr:rowOff>
    </xdr:from>
    <xdr:to>
      <xdr:col>22</xdr:col>
      <xdr:colOff>0</xdr:colOff>
      <xdr:row>37</xdr:row>
      <xdr:rowOff>9525</xdr:rowOff>
    </xdr:to>
    <xdr:sp macro="" textlink="">
      <xdr:nvSpPr>
        <xdr:cNvPr id="16114" name="Line 548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>
          <a:spLocks noChangeShapeType="1"/>
        </xdr:cNvSpPr>
      </xdr:nvSpPr>
      <xdr:spPr bwMode="auto">
        <a:xfrm flipV="1">
          <a:off x="5913120" y="19145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15" name="Line 67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16" name="Line 69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17" name="Line 67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18" name="Line 69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19" name="Line 67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20" name="Line 69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21" name="Line 67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22" name="Line 69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23" name="Line 67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24" name="Line 69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25" name="Line 67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26" name="Line 69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27" name="Line 67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28" name="Line 69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29" name="Line 67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30" name="Line 69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31" name="Line 67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32" name="Line 69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33" name="Line 67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34" name="Line 69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35" name="Line 67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36" name="Line 69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37" name="Line 67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38" name="Line 69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39" name="Line 67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40" name="Line 69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41" name="Line 67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42" name="Line 69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43" name="Line 67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44" name="Line 69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45" name="Line 67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46" name="Line 69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47" name="Line 67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48" name="Line 69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49" name="Line 67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50" name="Line 69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51" name="Line 67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52" name="Line 69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53" name="Line 67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54" name="Line 69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55" name="Line 67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56" name="Line 69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157" name="Text Box 33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58" name="Line 67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159" name="Line 68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60" name="Line 69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61" name="Line 67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62" name="Line 69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63" name="Line 67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64" name="Line 69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65" name="Line 67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66" name="Line 69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67" name="Line 67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68" name="Line 69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69" name="Line 67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70" name="Line 69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71" name="Line 67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72" name="Line 69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73" name="Line 67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74" name="Line 69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75" name="Line 67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76" name="Line 69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77" name="Line 67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78" name="Line 69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79" name="Line 67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80" name="Line 69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81" name="Line 67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82" name="Line 69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83" name="Line 67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84" name="Line 69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85" name="Line 67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86" name="Line 69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87" name="Line 67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88" name="Line 69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89" name="Line 67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90" name="Line 69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91" name="Line 67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92" name="Line 69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93" name="Line 67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94" name="Line 69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95" name="Line 67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96" name="Line 69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97" name="Line 67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198" name="Line 69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199" name="Line 67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200" name="Line 69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201" name="Line 67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202" name="Line 69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203" name="Line 67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204" name="Line 69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205" name="Line 67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206" name="Line 69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07" name="Line 67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08" name="Line 69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09" name="Line 67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10" name="Line 69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11" name="Line 67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12" name="Line 69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13" name="Line 67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14" name="Line 69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15" name="Line 67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16" name="Line 69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17" name="Line 67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18" name="Line 69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19" name="Line 67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20" name="Line 69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21" name="Line 67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22" name="Line 69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23" name="Line 67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24" name="Line 69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25" name="Line 67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26" name="Line 69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27" name="Line 67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28" name="Line 69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29" name="Line 67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30" name="Line 69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31" name="Line 67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32" name="Line 69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33" name="Line 67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34" name="Line 69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35" name="Line 67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36" name="Line 69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37" name="Line 67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38" name="Line 69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39" name="Line 67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40" name="Line 69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41" name="Line 67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42" name="Line 69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43" name="Line 67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44" name="Line 69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45" name="Line 67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46" name="Line 69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47" name="Line 67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48" name="Line 69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49" name="Line 67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50" name="Line 69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51" name="Line 67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52" name="Line 69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16253" name="Line 67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16254" name="Line 69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55" name="Line 67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56" name="Line 69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57" name="Line 67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58" name="Line 69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59" name="Line 67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60" name="Line 69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61" name="Line 67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62" name="Line 69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63" name="Line 67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64" name="Line 69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65" name="Line 67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66" name="Line 69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67" name="Line 67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68" name="Line 69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69" name="Line 67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70" name="Line 69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71" name="Line 67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72" name="Line 69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73" name="Line 67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74" name="Line 69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75" name="Line 67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76" name="Line 69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77" name="Line 67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78" name="Line 69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79" name="Line 67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80" name="Line 69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81" name="Line 67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82" name="Line 69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83" name="Line 67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84" name="Line 69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85" name="Line 67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86" name="Line 69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87" name="Line 67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88" name="Line 69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89" name="Line 67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90" name="Line 69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91" name="Line 67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92" name="Line 69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93" name="Line 67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94" name="Line 69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95" name="Line 67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96" name="Line 69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97" name="Line 67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298" name="Line 69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299" name="Line 67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300" name="Line 69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16301" name="Line 67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>
          <a:spLocks noChangeShapeType="1"/>
        </xdr:cNvSpPr>
      </xdr:nvSpPr>
      <xdr:spPr bwMode="auto">
        <a:xfrm flipV="1">
          <a:off x="5913120" y="2045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16302" name="Line 69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>
          <a:spLocks noChangeShapeType="1"/>
        </xdr:cNvSpPr>
      </xdr:nvSpPr>
      <xdr:spPr bwMode="auto">
        <a:xfrm flipV="1">
          <a:off x="7429500" y="2049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03" name="Line 67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04" name="Line 69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05" name="Line 67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06" name="Line 69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07" name="Line 67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08" name="Line 69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09" name="Line 67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10" name="Line 69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11" name="Line 67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12" name="Line 69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13" name="Line 67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14" name="Line 69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15" name="Line 67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16" name="Line 69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17" name="Line 67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18" name="Line 69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19" name="Line 67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20" name="Line 69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21" name="Line 67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22" name="Line 69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23" name="Line 67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24" name="Line 69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25" name="Line 67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26" name="Line 69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27" name="Line 67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28" name="Line 69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29" name="Line 67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30" name="Line 69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31" name="Line 67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32" name="Line 69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33" name="Line 67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34" name="Line 69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35" name="Line 67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36" name="Line 69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37" name="Line 67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38" name="Line 69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39" name="Line 67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40" name="Line 69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41" name="Line 67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42" name="Line 69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43" name="Line 67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44" name="Line 69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45" name="Line 67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46" name="Line 69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47" name="Line 67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48" name="Line 69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16349" name="Line 67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>
          <a:spLocks noChangeShapeType="1"/>
        </xdr:cNvSpPr>
      </xdr:nvSpPr>
      <xdr:spPr bwMode="auto">
        <a:xfrm flipV="1">
          <a:off x="5913120" y="2548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16350" name="Line 69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>
          <a:spLocks noChangeShapeType="1"/>
        </xdr:cNvSpPr>
      </xdr:nvSpPr>
      <xdr:spPr bwMode="auto">
        <a:xfrm flipV="1">
          <a:off x="7429500" y="2552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51" name="Line 67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52" name="Line 69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53" name="Line 67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54" name="Line 69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55" name="Line 67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56" name="Line 69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57" name="Line 67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58" name="Line 69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59" name="Line 67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60" name="Line 69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61" name="Line 67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62" name="Line 69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63" name="Line 67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64" name="Line 69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65" name="Line 67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66" name="Line 69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67" name="Line 67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68" name="Line 69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69" name="Line 67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70" name="Line 69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71" name="Line 67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72" name="Line 69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73" name="Line 67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74" name="Line 69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75" name="Line 67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76" name="Line 69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77" name="Line 67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78" name="Line 69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79" name="Line 67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80" name="Line 69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81" name="Line 67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82" name="Line 69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83" name="Line 67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84" name="Line 69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85" name="Line 67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86" name="Line 69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87" name="Line 67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88" name="Line 69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89" name="Line 67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90" name="Line 69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91" name="Line 67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92" name="Line 69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93" name="Line 67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94" name="Line 69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95" name="Line 67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96" name="Line 69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16397" name="Line 67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>
          <a:spLocks noChangeShapeType="1"/>
        </xdr:cNvSpPr>
      </xdr:nvSpPr>
      <xdr:spPr bwMode="auto">
        <a:xfrm flipV="1">
          <a:off x="5913120" y="30518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16398" name="Line 69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>
          <a:spLocks noChangeShapeType="1"/>
        </xdr:cNvSpPr>
      </xdr:nvSpPr>
      <xdr:spPr bwMode="auto">
        <a:xfrm flipV="1">
          <a:off x="7429500" y="30556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399" name="Line 67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00" name="Line 69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01" name="Line 67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02" name="Line 69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03" name="Line 67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04" name="Line 69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05" name="Line 67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06" name="Line 69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07" name="Line 67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08" name="Line 69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09" name="Line 67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10" name="Line 69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11" name="Line 67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12" name="Line 69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13" name="Line 67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14" name="Line 69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15" name="Line 67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16" name="Line 69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17" name="Line 67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18" name="Line 69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19" name="Line 67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20" name="Line 69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21" name="Line 67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22" name="Line 69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23" name="Line 67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24" name="Line 69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25" name="Line 67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26" name="Line 69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27" name="Line 67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28" name="Line 69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29" name="Line 67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30" name="Line 69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31" name="Line 67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32" name="Line 69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33" name="Line 67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34" name="Line 69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35" name="Line 67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36" name="Line 69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37" name="Line 67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38" name="Line 69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39" name="Line 67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40" name="Line 69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41" name="Line 67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42" name="Line 69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43" name="Line 67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44" name="Line 69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16445" name="Line 67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>
          <a:spLocks noChangeShapeType="1"/>
        </xdr:cNvSpPr>
      </xdr:nvSpPr>
      <xdr:spPr bwMode="auto">
        <a:xfrm flipV="1">
          <a:off x="5913120" y="3554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16446" name="Line 69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>
          <a:spLocks noChangeShapeType="1"/>
        </xdr:cNvSpPr>
      </xdr:nvSpPr>
      <xdr:spPr bwMode="auto">
        <a:xfrm flipV="1">
          <a:off x="7429500" y="3558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47" name="Line 67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48" name="Line 69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49" name="Line 67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50" name="Line 69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51" name="Line 67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52" name="Line 69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53" name="Line 67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54" name="Line 69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55" name="Line 67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56" name="Line 69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57" name="Line 67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58" name="Line 69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59" name="Line 67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60" name="Line 69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61" name="Line 67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62" name="Line 69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63" name="Line 67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64" name="Line 69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65" name="Line 67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66" name="Line 69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67" name="Line 67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68" name="Line 69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69" name="Line 67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70" name="Line 69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71" name="Line 67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72" name="Line 69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73" name="Line 67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74" name="Line 69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75" name="Line 67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76" name="Line 69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77" name="Line 67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78" name="Line 69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79" name="Line 67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80" name="Line 69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81" name="Line 67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82" name="Line 69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83" name="Line 67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84" name="Line 69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85" name="Line 67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86" name="Line 69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87" name="Line 67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88" name="Line 69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89" name="Line 67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90" name="Line 69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91" name="Line 67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92" name="Line 69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6493" name="Line 67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6494" name="Line 69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495" name="Line 67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496" name="Line 69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497" name="Line 67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498" name="Line 69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499" name="Line 67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00" name="Line 69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01" name="Line 67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02" name="Line 69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03" name="Line 67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04" name="Line 69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05" name="Line 67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06" name="Line 69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07" name="Line 67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08" name="Line 69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09" name="Line 67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10" name="Line 69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11" name="Line 67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12" name="Line 69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13" name="Line 67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14" name="Line 69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15" name="Line 67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16" name="Line 69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17" name="Line 67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18" name="Line 69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6519" name="Text Box 33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6520" name="Text Box 33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6521" name="Text Box 33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1</xdr:row>
      <xdr:rowOff>1543050</xdr:rowOff>
    </xdr:from>
    <xdr:to>
      <xdr:col>28</xdr:col>
      <xdr:colOff>0</xdr:colOff>
      <xdr:row>1</xdr:row>
      <xdr:rowOff>1685925</xdr:rowOff>
    </xdr:to>
    <xdr:sp macro="" textlink="">
      <xdr:nvSpPr>
        <xdr:cNvPr id="16522" name="Text Box 33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2</xdr:row>
      <xdr:rowOff>1543050</xdr:rowOff>
    </xdr:from>
    <xdr:to>
      <xdr:col>28</xdr:col>
      <xdr:colOff>0</xdr:colOff>
      <xdr:row>2</xdr:row>
      <xdr:rowOff>1685925</xdr:rowOff>
    </xdr:to>
    <xdr:sp macro="" textlink="">
      <xdr:nvSpPr>
        <xdr:cNvPr id="16523" name="Text Box 33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7842885" y="204597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2</xdr:row>
      <xdr:rowOff>1543050</xdr:rowOff>
    </xdr:from>
    <xdr:to>
      <xdr:col>28</xdr:col>
      <xdr:colOff>0</xdr:colOff>
      <xdr:row>2</xdr:row>
      <xdr:rowOff>1685925</xdr:rowOff>
    </xdr:to>
    <xdr:sp macro="" textlink="">
      <xdr:nvSpPr>
        <xdr:cNvPr id="16524" name="Text Box 33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7842885" y="204597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525" name="Text Box 33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26" name="Line 67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527" name="Line 68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28" name="Line 69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29" name="Line 67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30" name="Line 69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31" name="Line 67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32" name="Line 69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33" name="Line 67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34" name="Line 69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35" name="Line 67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36" name="Line 69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37" name="Line 67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38" name="Line 69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39" name="Line 67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40" name="Line 69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41" name="Line 67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42" name="Line 69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43" name="Line 67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44" name="Line 69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45" name="Line 67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46" name="Line 69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47" name="Line 67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48" name="Line 69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49" name="Line 67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50" name="Line 69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51" name="Line 67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52" name="Line 69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53" name="Line 67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54" name="Line 69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55" name="Line 67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56" name="Line 69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57" name="Line 67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58" name="Line 69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59" name="Line 67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60" name="Line 69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61" name="Line 67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62" name="Line 69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63" name="Line 67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64" name="Line 69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65" name="Line 67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66" name="Line 69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67" name="Line 67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68" name="Line 69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69" name="Line 67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70" name="Line 69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71" name="Line 67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72" name="Line 69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73" name="Line 67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74" name="Line 69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75" name="Line 67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76" name="Line 69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77" name="Line 67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78" name="Line 69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79" name="Line 67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80" name="Line 69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81" name="Line 67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82" name="Line 69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83" name="Line 67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84" name="Line 69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85" name="Line 67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86" name="Line 69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87" name="Line 67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88" name="Line 69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89" name="Line 67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90" name="Line 69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91" name="Line 67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92" name="Line 69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93" name="Line 67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94" name="Line 69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95" name="Line 67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96" name="Line 69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597" name="Line 67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598" name="Line 69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599" name="Text Box 33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00" name="Line 67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601" name="Line 68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02" name="Line 69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03" name="Line 67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04" name="Line 69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05" name="Line 67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06" name="Line 69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07" name="Line 67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08" name="Line 69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09" name="Line 67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10" name="Line 69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11" name="Line 67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12" name="Line 69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13" name="Line 67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14" name="Line 69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15" name="Line 67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16" name="Line 69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17" name="Line 67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18" name="Line 69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19" name="Line 67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20" name="Line 69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21" name="Line 67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22" name="Line 69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23" name="Line 67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24" name="Line 69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625" name="Text Box 33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26" name="Line 67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627" name="Line 68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28" name="Line 69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29" name="Line 67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30" name="Line 69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31" name="Line 67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32" name="Line 69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33" name="Line 67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34" name="Line 69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35" name="Line 67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36" name="Line 69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37" name="Line 67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38" name="Line 69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39" name="Line 67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40" name="Line 69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41" name="Line 67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42" name="Line 69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43" name="Line 67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44" name="Line 69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45" name="Line 67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46" name="Line 69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47" name="Line 67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48" name="Line 69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49" name="Line 67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50" name="Line 69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51" name="Line 67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52" name="Line 69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53" name="Line 67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54" name="Line 69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55" name="Line 67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56" name="Line 69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57" name="Line 67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58" name="Line 69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59" name="Line 67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60" name="Line 69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61" name="Line 67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62" name="Line 69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663" name="Text Box 33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64" name="Line 67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665" name="Line 68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66" name="Line 69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67" name="Line 67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68" name="Line 69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69" name="Line 67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70" name="Line 69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71" name="Line 67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72" name="Line 69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73" name="Line 67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74" name="Line 69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75" name="Line 67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76" name="Line 69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77" name="Line 67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78" name="Line 69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79" name="Line 67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80" name="Line 69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81" name="Line 67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82" name="Line 69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83" name="Line 67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84" name="Line 69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85" name="Line 67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86" name="Line 69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87" name="Line 67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88" name="Line 69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689" name="Text Box 33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90" name="Line 67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691" name="Line 68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92" name="Line 69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93" name="Line 67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94" name="Line 69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95" name="Line 67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96" name="Line 69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97" name="Line 67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698" name="Line 69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699" name="Line 67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00" name="Line 69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01" name="Line 67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02" name="Line 69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03" name="Line 67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04" name="Line 69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05" name="Line 67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06" name="Line 69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07" name="Line 67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08" name="Line 69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09" name="Line 67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10" name="Line 69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11" name="Line 67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12" name="Line 69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13" name="Line 67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14" name="Line 69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6715" name="Text Box 33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16" name="Line 67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6717" name="Line 68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18" name="Line 69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19" name="Line 67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20" name="Line 69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21" name="Line 67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22" name="Line 69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23" name="Line 67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24" name="Line 69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25" name="Line 67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26" name="Line 69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27" name="Line 67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28" name="Line 69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29" name="Line 67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30" name="Line 69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31" name="Line 67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32" name="Line 69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33" name="Line 67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34" name="Line 69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35" name="Line 67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36" name="Line 69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37" name="Line 67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38" name="Line 69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6739" name="Line 67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6740" name="Line 69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6741" name="Text Box 33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7286625" y="95631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42" name="Line 67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6743" name="Line 68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>
          <a:spLocks noChangeShapeType="1"/>
        </xdr:cNvSpPr>
      </xdr:nvSpPr>
      <xdr:spPr bwMode="auto">
        <a:xfrm flipV="1">
          <a:off x="6477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44" name="Line 69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45" name="Line 67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46" name="Line 69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47" name="Line 67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48" name="Line 69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49" name="Line 67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50" name="Line 69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51" name="Line 67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52" name="Line 69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53" name="Line 67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54" name="Line 69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55" name="Line 67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56" name="Line 69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57" name="Line 67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58" name="Line 69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59" name="Line 67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60" name="Line 69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61" name="Line 67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62" name="Line 69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63" name="Line 67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64" name="Line 69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6765" name="Line 67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6766" name="Line 69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6767" name="Text Box 33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7286625" y="95631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68" name="Line 67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16769" name="Line 68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>
          <a:spLocks noChangeShapeType="1"/>
        </xdr:cNvSpPr>
      </xdr:nvSpPr>
      <xdr:spPr bwMode="auto">
        <a:xfrm flipV="1">
          <a:off x="6477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70" name="Line 69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71" name="Line 67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72" name="Line 69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73" name="Line 67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74" name="Line 69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75" name="Line 67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76" name="Line 69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77" name="Line 67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78" name="Line 69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79" name="Line 67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80" name="Line 69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81" name="Line 67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82" name="Line 69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83" name="Line 67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84" name="Line 69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85" name="Line 67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86" name="Line 69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87" name="Line 67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88" name="Line 69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89" name="Line 67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90" name="Line 69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6791" name="Line 67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6792" name="Line 69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6793" name="Text Box 33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7286625" y="95631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794" name="Line 67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6795" name="Line 68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>
          <a:spLocks noChangeShapeType="1"/>
        </xdr:cNvSpPr>
      </xdr:nvSpPr>
      <xdr:spPr bwMode="auto">
        <a:xfrm flipV="1">
          <a:off x="6477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796" name="Line 69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797" name="Line 67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798" name="Line 69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799" name="Line 67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00" name="Line 69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01" name="Line 67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02" name="Line 69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03" name="Line 67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04" name="Line 69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05" name="Line 67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06" name="Line 69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07" name="Line 67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08" name="Line 69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09" name="Line 67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10" name="Line 69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11" name="Line 67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12" name="Line 69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13" name="Line 67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14" name="Line 69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15" name="Line 67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16" name="Line 69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17" name="Line 67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18" name="Line 69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19" name="Line 67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20" name="Line 69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21" name="Line 67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22" name="Line 69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23" name="Line 67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24" name="Line 69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25" name="Line 67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26" name="Line 69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27" name="Line 67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28" name="Line 69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29" name="Line 67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30" name="Line 69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31" name="Line 67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32" name="Line 69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33" name="Line 67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34" name="Line 69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35" name="Line 67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36" name="Line 69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37" name="Line 67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38" name="Line 69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39" name="Line 67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40" name="Line 69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841" name="Line 67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842" name="Line 69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6843" name="Text Box 33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6524625" y="97155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44" name="Line 67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6845" name="Line 68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>
          <a:spLocks noChangeShapeType="1"/>
        </xdr:cNvSpPr>
      </xdr:nvSpPr>
      <xdr:spPr bwMode="auto">
        <a:xfrm flipV="1">
          <a:off x="5715000" y="977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46" name="Line 69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47" name="Line 67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48" name="Line 69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49" name="Line 67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50" name="Line 69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51" name="Line 67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52" name="Line 69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53" name="Line 67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54" name="Line 69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55" name="Line 67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56" name="Line 69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57" name="Line 67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58" name="Line 69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59" name="Line 67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60" name="Line 69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61" name="Line 67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62" name="Line 69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63" name="Line 67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64" name="Line 69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65" name="Line 67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66" name="Line 69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6867" name="Line 67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>
          <a:spLocks noChangeShapeType="1"/>
        </xdr:cNvSpPr>
      </xdr:nvSpPr>
      <xdr:spPr bwMode="auto">
        <a:xfrm flipV="1">
          <a:off x="5715000" y="971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6868" name="Line 69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>
          <a:spLocks noChangeShapeType="1"/>
        </xdr:cNvSpPr>
      </xdr:nvSpPr>
      <xdr:spPr bwMode="auto">
        <a:xfrm flipV="1">
          <a:off x="6096000" y="975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41</xdr:row>
          <xdr:rowOff>219075</xdr:rowOff>
        </xdr:from>
        <xdr:to>
          <xdr:col>11</xdr:col>
          <xdr:colOff>342900</xdr:colOff>
          <xdr:row>43</xdr:row>
          <xdr:rowOff>152400</xdr:rowOff>
        </xdr:to>
        <xdr:sp macro="" textlink="">
          <xdr:nvSpPr>
            <xdr:cNvPr id="28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l-GR" sz="1100" b="0" i="0" u="none" strike="noStrike" baseline="0">
                  <a:solidFill>
                    <a:srgbClr val="000000"/>
                  </a:solidFill>
                  <a:latin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9"/>
  <sheetViews>
    <sheetView workbookViewId="0">
      <pane xSplit="3" ySplit="1" topLeftCell="Y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5" x14ac:dyDescent="0.25"/>
  <cols>
    <col min="1" max="1" width="4.7109375" customWidth="1"/>
    <col min="2" max="2" width="5.42578125" customWidth="1"/>
    <col min="3" max="3" width="31.85546875" customWidth="1"/>
    <col min="4" max="4" width="17.5703125" customWidth="1"/>
    <col min="5" max="10" width="5.28515625" customWidth="1"/>
    <col min="11" max="11" width="6.140625" customWidth="1"/>
    <col min="12" max="14" width="5.28515625" customWidth="1"/>
    <col min="15" max="15" width="6.140625" customWidth="1"/>
    <col min="16" max="16" width="11.5703125" customWidth="1"/>
    <col min="17" max="17" width="17.140625" customWidth="1"/>
    <col min="18" max="23" width="5.28515625" customWidth="1"/>
    <col min="24" max="24" width="6.140625" customWidth="1"/>
    <col min="25" max="27" width="5.28515625" customWidth="1"/>
    <col min="28" max="28" width="6.140625" customWidth="1"/>
    <col min="29" max="29" width="11.7109375" customWidth="1"/>
    <col min="30" max="30" width="17.140625" customWidth="1"/>
    <col min="31" max="36" width="5.28515625" customWidth="1"/>
    <col min="37" max="37" width="6.140625" customWidth="1"/>
    <col min="38" max="40" width="5.28515625" customWidth="1"/>
    <col min="41" max="41" width="6.140625" customWidth="1"/>
    <col min="42" max="42" width="11.85546875" customWidth="1"/>
    <col min="43" max="43" width="16.5703125" customWidth="1"/>
    <col min="44" max="49" width="5.28515625" customWidth="1"/>
    <col min="50" max="50" width="6.28515625" customWidth="1"/>
    <col min="51" max="53" width="5.28515625" customWidth="1"/>
    <col min="54" max="54" width="6.28515625" customWidth="1"/>
    <col min="55" max="55" width="12.28515625" customWidth="1"/>
    <col min="56" max="56" width="16.5703125" customWidth="1"/>
    <col min="57" max="62" width="5.28515625" customWidth="1"/>
    <col min="63" max="63" width="6.28515625" customWidth="1"/>
    <col min="64" max="66" width="5.28515625" customWidth="1"/>
    <col min="67" max="67" width="6.28515625" customWidth="1"/>
    <col min="68" max="68" width="12.28515625" customWidth="1"/>
    <col min="69" max="69" width="16.28515625" customWidth="1"/>
    <col min="70" max="75" width="5.28515625" customWidth="1"/>
    <col min="76" max="76" width="6.28515625" customWidth="1"/>
    <col min="77" max="79" width="5.28515625" customWidth="1"/>
    <col min="80" max="80" width="6.28515625" customWidth="1"/>
    <col min="81" max="81" width="12.28515625" customWidth="1"/>
  </cols>
  <sheetData>
    <row r="1" spans="1:81" ht="92.25" customHeight="1" x14ac:dyDescent="0.25">
      <c r="A1" s="1" t="s">
        <v>0</v>
      </c>
      <c r="B1" s="2" t="s">
        <v>1</v>
      </c>
      <c r="C1" s="1" t="s">
        <v>2</v>
      </c>
      <c r="D1" s="3" t="s">
        <v>10</v>
      </c>
      <c r="E1" s="48" t="s">
        <v>3</v>
      </c>
      <c r="F1" s="49"/>
      <c r="G1" s="48" t="s">
        <v>4</v>
      </c>
      <c r="H1" s="49"/>
      <c r="I1" s="48" t="s">
        <v>5</v>
      </c>
      <c r="J1" s="49"/>
      <c r="K1" s="48" t="s">
        <v>6</v>
      </c>
      <c r="L1" s="49"/>
      <c r="M1" s="48" t="s">
        <v>7</v>
      </c>
      <c r="N1" s="49"/>
      <c r="O1" s="4" t="s">
        <v>8</v>
      </c>
      <c r="P1" s="5" t="s">
        <v>9</v>
      </c>
      <c r="Q1" s="3" t="s">
        <v>10</v>
      </c>
      <c r="R1" s="48" t="s">
        <v>3</v>
      </c>
      <c r="S1" s="49"/>
      <c r="T1" s="48" t="s">
        <v>4</v>
      </c>
      <c r="U1" s="49"/>
      <c r="V1" s="48" t="s">
        <v>5</v>
      </c>
      <c r="W1" s="49"/>
      <c r="X1" s="48" t="s">
        <v>6</v>
      </c>
      <c r="Y1" s="49"/>
      <c r="Z1" s="48" t="s">
        <v>7</v>
      </c>
      <c r="AA1" s="49"/>
      <c r="AB1" s="13" t="s">
        <v>8</v>
      </c>
      <c r="AC1" s="5" t="s">
        <v>9</v>
      </c>
      <c r="AD1" s="3" t="s">
        <v>10</v>
      </c>
      <c r="AE1" s="48" t="s">
        <v>3</v>
      </c>
      <c r="AF1" s="49"/>
      <c r="AG1" s="48" t="s">
        <v>4</v>
      </c>
      <c r="AH1" s="49"/>
      <c r="AI1" s="48" t="s">
        <v>5</v>
      </c>
      <c r="AJ1" s="49"/>
      <c r="AK1" s="48" t="s">
        <v>6</v>
      </c>
      <c r="AL1" s="49"/>
      <c r="AM1" s="48" t="s">
        <v>7</v>
      </c>
      <c r="AN1" s="49"/>
      <c r="AO1" s="14" t="s">
        <v>8</v>
      </c>
      <c r="AP1" s="5" t="s">
        <v>9</v>
      </c>
      <c r="AQ1" s="3" t="s">
        <v>10</v>
      </c>
      <c r="AR1" s="48" t="s">
        <v>3</v>
      </c>
      <c r="AS1" s="49"/>
      <c r="AT1" s="48" t="s">
        <v>4</v>
      </c>
      <c r="AU1" s="49"/>
      <c r="AV1" s="48" t="s">
        <v>5</v>
      </c>
      <c r="AW1" s="49"/>
      <c r="AX1" s="48" t="s">
        <v>6</v>
      </c>
      <c r="AY1" s="49"/>
      <c r="AZ1" s="48" t="s">
        <v>7</v>
      </c>
      <c r="BA1" s="49"/>
      <c r="BB1" s="15" t="s">
        <v>8</v>
      </c>
      <c r="BC1" s="5" t="s">
        <v>9</v>
      </c>
      <c r="BD1" s="3" t="s">
        <v>10</v>
      </c>
      <c r="BE1" s="48" t="s">
        <v>3</v>
      </c>
      <c r="BF1" s="49"/>
      <c r="BG1" s="48" t="s">
        <v>4</v>
      </c>
      <c r="BH1" s="49"/>
      <c r="BI1" s="48" t="s">
        <v>5</v>
      </c>
      <c r="BJ1" s="49"/>
      <c r="BK1" s="48" t="s">
        <v>6</v>
      </c>
      <c r="BL1" s="49"/>
      <c r="BM1" s="48" t="s">
        <v>7</v>
      </c>
      <c r="BN1" s="49"/>
      <c r="BO1" s="16" t="s">
        <v>8</v>
      </c>
      <c r="BP1" s="5" t="s">
        <v>9</v>
      </c>
      <c r="BQ1" s="3" t="s">
        <v>10</v>
      </c>
      <c r="BR1" s="48" t="s">
        <v>3</v>
      </c>
      <c r="BS1" s="49"/>
      <c r="BT1" s="48" t="s">
        <v>4</v>
      </c>
      <c r="BU1" s="49"/>
      <c r="BV1" s="48" t="s">
        <v>5</v>
      </c>
      <c r="BW1" s="49"/>
      <c r="BX1" s="48" t="s">
        <v>6</v>
      </c>
      <c r="BY1" s="49"/>
      <c r="BZ1" s="48" t="s">
        <v>7</v>
      </c>
      <c r="CA1" s="49"/>
      <c r="CB1" s="16" t="s">
        <v>8</v>
      </c>
      <c r="CC1" s="5" t="s">
        <v>9</v>
      </c>
    </row>
    <row r="2" spans="1:81" ht="30" customHeight="1" x14ac:dyDescent="0.25">
      <c r="A2" s="6">
        <v>1</v>
      </c>
      <c r="B2" s="32">
        <v>1295</v>
      </c>
      <c r="C2" s="32" t="s">
        <v>27</v>
      </c>
      <c r="D2" s="7" t="s">
        <v>24</v>
      </c>
      <c r="E2" s="29">
        <v>100</v>
      </c>
      <c r="F2" s="30">
        <f>E2*10%</f>
        <v>10</v>
      </c>
      <c r="G2" s="10">
        <v>90</v>
      </c>
      <c r="H2" s="30">
        <f>G2*20%</f>
        <v>18</v>
      </c>
      <c r="I2" s="10">
        <v>90</v>
      </c>
      <c r="J2" s="30">
        <f t="shared" ref="J2:J33" si="0">I2*20%</f>
        <v>18</v>
      </c>
      <c r="K2" s="30">
        <f>L2*100/40</f>
        <v>115</v>
      </c>
      <c r="L2" s="30">
        <f>SUM(F2+H2+J2)</f>
        <v>46</v>
      </c>
      <c r="M2" s="10">
        <v>50</v>
      </c>
      <c r="N2" s="30">
        <f>M2*50%</f>
        <v>25</v>
      </c>
      <c r="O2" s="31">
        <f>SUM(N2+J2+H2+F2)</f>
        <v>71</v>
      </c>
      <c r="P2" s="32" t="str">
        <f>IF(O2&gt;=50,"Προάγεται","Απορίπτεται")</f>
        <v>Προάγεται</v>
      </c>
      <c r="Q2" s="7" t="s">
        <v>40</v>
      </c>
      <c r="R2" s="29">
        <v>98</v>
      </c>
      <c r="S2" s="30">
        <f>R2*10%</f>
        <v>9.8000000000000007</v>
      </c>
      <c r="T2" s="10">
        <v>70</v>
      </c>
      <c r="U2" s="30">
        <f>T2*20%</f>
        <v>14</v>
      </c>
      <c r="V2" s="10">
        <v>85</v>
      </c>
      <c r="W2" s="30">
        <f t="shared" ref="W2:W14" si="1">V2*20%</f>
        <v>17</v>
      </c>
      <c r="X2" s="30">
        <f>Y2*100/40</f>
        <v>101.99999999999999</v>
      </c>
      <c r="Y2" s="30">
        <f>SUM(S2+U2+W2)</f>
        <v>40.799999999999997</v>
      </c>
      <c r="Z2" s="10">
        <v>57.5</v>
      </c>
      <c r="AA2" s="30">
        <f>Z2*50%</f>
        <v>28.75</v>
      </c>
      <c r="AB2" s="31">
        <f>SUM(AA2+W2+U2+S2)</f>
        <v>69.55</v>
      </c>
      <c r="AC2" s="32" t="str">
        <f>IF(AB2&gt;=50,"Προάγεται","Απορίπτεται")</f>
        <v>Προάγεται</v>
      </c>
      <c r="AD2" s="7" t="s">
        <v>43</v>
      </c>
      <c r="AE2" s="29">
        <v>100</v>
      </c>
      <c r="AF2" s="30">
        <f>AE2*10%</f>
        <v>10</v>
      </c>
      <c r="AG2" s="10">
        <v>97</v>
      </c>
      <c r="AH2" s="30">
        <f>AG2*20%</f>
        <v>19.400000000000002</v>
      </c>
      <c r="AI2" s="10">
        <v>100</v>
      </c>
      <c r="AJ2" s="30">
        <f t="shared" ref="AJ2:AJ24" si="2">AI2*20%</f>
        <v>20</v>
      </c>
      <c r="AK2" s="30">
        <f>AL2*100/40</f>
        <v>123.50000000000003</v>
      </c>
      <c r="AL2" s="30">
        <f>SUM(AF2+AH2+AJ2)</f>
        <v>49.400000000000006</v>
      </c>
      <c r="AM2" s="10">
        <v>82</v>
      </c>
      <c r="AN2" s="30">
        <f>AM2*50%</f>
        <v>41</v>
      </c>
      <c r="AO2" s="31">
        <f>SUM(AN2+AJ2+AH2+AF2)</f>
        <v>90.4</v>
      </c>
      <c r="AP2" s="32" t="str">
        <f>IF(AO2&gt;=50,"Προάγεται","Απορίπτεται")</f>
        <v>Προάγεται</v>
      </c>
      <c r="AQ2" s="7" t="s">
        <v>41</v>
      </c>
      <c r="AR2" s="29">
        <v>100</v>
      </c>
      <c r="AS2" s="30">
        <f t="shared" ref="AS2:AS18" si="3">AR2*15%</f>
        <v>15</v>
      </c>
      <c r="AT2" s="10">
        <v>86</v>
      </c>
      <c r="AU2" s="30">
        <f t="shared" ref="AU2:AU18" si="4">AT2*25%</f>
        <v>21.5</v>
      </c>
      <c r="AV2" s="10"/>
      <c r="AW2" s="30"/>
      <c r="AX2" s="30"/>
      <c r="AY2" s="30"/>
      <c r="AZ2" s="10">
        <v>95</v>
      </c>
      <c r="BA2" s="30">
        <f t="shared" ref="BA2:BA34" si="5">AZ2*60%</f>
        <v>57</v>
      </c>
      <c r="BB2" s="31">
        <f>SUM(BA2+AU2+AS2)</f>
        <v>93.5</v>
      </c>
      <c r="BC2" s="32" t="str">
        <f>IF(BB2&gt;=50,"Προάγεται","Απορίπτεται")</f>
        <v>Προάγεται</v>
      </c>
      <c r="BD2" t="s">
        <v>42</v>
      </c>
      <c r="BE2" s="47">
        <v>100</v>
      </c>
      <c r="BF2" s="30">
        <f>BE2*10%</f>
        <v>10</v>
      </c>
      <c r="BG2" s="10">
        <v>86</v>
      </c>
      <c r="BH2" s="30">
        <f>BG2*20%</f>
        <v>17.2</v>
      </c>
      <c r="BI2" s="10">
        <v>90</v>
      </c>
      <c r="BJ2" s="30">
        <f t="shared" ref="BJ2:BJ13" si="6">BI2*20%</f>
        <v>18</v>
      </c>
      <c r="BK2" s="30">
        <f>BL2*100/40</f>
        <v>113</v>
      </c>
      <c r="BL2" s="30">
        <f>SUM(BF2+BH2+BJ2)</f>
        <v>45.2</v>
      </c>
      <c r="BM2" s="10">
        <v>85</v>
      </c>
      <c r="BN2" s="30">
        <f>BM2*50%</f>
        <v>42.5</v>
      </c>
      <c r="BO2" s="31">
        <f>SUM(BN2+BJ2+BH2+BF2)</f>
        <v>87.7</v>
      </c>
      <c r="BP2" s="32" t="str">
        <f>IF(BO2&gt;=50,"Προάγεται","Απορίπτεται")</f>
        <v>Προάγεται</v>
      </c>
      <c r="BQ2" s="7" t="s">
        <v>25</v>
      </c>
      <c r="BR2" s="29">
        <v>100</v>
      </c>
      <c r="BS2" s="30">
        <f>BR2*10%</f>
        <v>10</v>
      </c>
      <c r="BT2" s="10">
        <v>88</v>
      </c>
      <c r="BU2" s="30">
        <f>BT2*10%</f>
        <v>8.8000000000000007</v>
      </c>
      <c r="BV2" s="10">
        <v>61</v>
      </c>
      <c r="BW2" s="30">
        <f>BV2*20%</f>
        <v>12.200000000000001</v>
      </c>
      <c r="BX2" s="30">
        <f>BY2*100/40</f>
        <v>77.5</v>
      </c>
      <c r="BY2" s="30">
        <f>SUM(BS2+BU2+BW2)</f>
        <v>31</v>
      </c>
      <c r="BZ2" s="10">
        <v>50</v>
      </c>
      <c r="CA2" s="30">
        <f>BZ2*60%</f>
        <v>30</v>
      </c>
      <c r="CB2" s="31">
        <f>SUM(CA2+BY2)</f>
        <v>61</v>
      </c>
      <c r="CC2" s="32" t="str">
        <f>IF(CB2&gt;=50,"Προάγεται","Απορίπτεται")</f>
        <v>Προάγεται</v>
      </c>
    </row>
    <row r="3" spans="1:81" ht="51" x14ac:dyDescent="0.25">
      <c r="A3" s="6">
        <v>2</v>
      </c>
      <c r="B3" s="32">
        <v>1302</v>
      </c>
      <c r="C3" s="32" t="s">
        <v>28</v>
      </c>
      <c r="D3" s="7" t="s">
        <v>24</v>
      </c>
      <c r="E3" s="29">
        <v>100</v>
      </c>
      <c r="F3" s="30">
        <f t="shared" ref="F3:F33" si="7">E3*10%</f>
        <v>10</v>
      </c>
      <c r="G3" s="10">
        <v>87.5</v>
      </c>
      <c r="H3" s="30">
        <f t="shared" ref="H3:H16" si="8">G3*20%</f>
        <v>17.5</v>
      </c>
      <c r="I3" s="10">
        <v>90</v>
      </c>
      <c r="J3" s="30">
        <f t="shared" si="0"/>
        <v>18</v>
      </c>
      <c r="K3" s="30">
        <f t="shared" ref="K3:K33" si="9">L3*100/40</f>
        <v>113.75</v>
      </c>
      <c r="L3" s="30">
        <f t="shared" ref="L3:L33" si="10">SUM(F3+H3+J3)</f>
        <v>45.5</v>
      </c>
      <c r="M3" s="10">
        <v>75.5</v>
      </c>
      <c r="N3" s="30">
        <f t="shared" ref="N3:N16" si="11">M3*50%</f>
        <v>37.75</v>
      </c>
      <c r="O3" s="31">
        <f t="shared" ref="O3:O13" si="12">SUM(N3+J3+H3+F3)</f>
        <v>83.25</v>
      </c>
      <c r="P3" s="32" t="str">
        <f>IF(O3&gt;=50,"Προάγεται","Απορίπτεται")</f>
        <v>Προάγεται</v>
      </c>
      <c r="Q3" s="7" t="s">
        <v>40</v>
      </c>
      <c r="R3" s="29">
        <v>98</v>
      </c>
      <c r="S3" s="30">
        <f t="shared" ref="S3:S14" si="13">R3*10%</f>
        <v>9.8000000000000007</v>
      </c>
      <c r="T3" s="10">
        <v>94</v>
      </c>
      <c r="U3" s="30">
        <f t="shared" ref="U3:U14" si="14">T3*20%</f>
        <v>18.8</v>
      </c>
      <c r="V3" s="10">
        <v>95</v>
      </c>
      <c r="W3" s="30">
        <f t="shared" si="1"/>
        <v>19</v>
      </c>
      <c r="X3" s="30">
        <f t="shared" ref="X3:X14" si="15">Y3*100/40</f>
        <v>119</v>
      </c>
      <c r="Y3" s="30">
        <f t="shared" ref="Y3:Y14" si="16">SUM(S3+U3+W3)</f>
        <v>47.6</v>
      </c>
      <c r="Z3" s="10">
        <v>74.5</v>
      </c>
      <c r="AA3" s="30">
        <f t="shared" ref="AA3:AA14" si="17">Z3*50%</f>
        <v>37.25</v>
      </c>
      <c r="AB3" s="31">
        <f t="shared" ref="AB3:AB14" si="18">SUM(AA3+W3+U3+S3)</f>
        <v>84.85</v>
      </c>
      <c r="AC3" s="32" t="str">
        <f>IF(AB3&gt;=50,"Προάγεται","Απορίπτεται")</f>
        <v>Προάγεται</v>
      </c>
      <c r="AD3" s="7" t="s">
        <v>43</v>
      </c>
      <c r="AE3" s="29">
        <v>100</v>
      </c>
      <c r="AF3" s="30">
        <f t="shared" ref="AF3:AF24" si="19">AE3*10%</f>
        <v>10</v>
      </c>
      <c r="AG3" s="10">
        <v>82</v>
      </c>
      <c r="AH3" s="30">
        <f t="shared" ref="AH3:AH14" si="20">AG3*20%</f>
        <v>16.400000000000002</v>
      </c>
      <c r="AI3" s="10">
        <v>80</v>
      </c>
      <c r="AJ3" s="30">
        <f t="shared" si="2"/>
        <v>16</v>
      </c>
      <c r="AK3" s="30">
        <f t="shared" ref="AK3:AK24" si="21">AL3*100/40</f>
        <v>106.00000000000003</v>
      </c>
      <c r="AL3" s="30">
        <f t="shared" ref="AL3:AL24" si="22">SUM(AF3+AH3+AJ3)</f>
        <v>42.400000000000006</v>
      </c>
      <c r="AM3" s="10">
        <v>83</v>
      </c>
      <c r="AN3" s="30">
        <f t="shared" ref="AN3:AN14" si="23">AM3*50%</f>
        <v>41.5</v>
      </c>
      <c r="AO3" s="31">
        <f t="shared" ref="AO3:AO14" si="24">SUM(AN3+AJ3+AH3+AF3)</f>
        <v>83.9</v>
      </c>
      <c r="AP3" s="32" t="str">
        <f>IF(AO3&gt;=50,"Προάγεται","Απορίπτεται")</f>
        <v>Προάγεται</v>
      </c>
      <c r="AQ3" s="7" t="s">
        <v>41</v>
      </c>
      <c r="AR3" s="29">
        <v>90</v>
      </c>
      <c r="AS3" s="30">
        <f t="shared" si="3"/>
        <v>13.5</v>
      </c>
      <c r="AT3" s="10">
        <v>60</v>
      </c>
      <c r="AU3" s="30">
        <f t="shared" si="4"/>
        <v>15</v>
      </c>
      <c r="AV3" s="10"/>
      <c r="AW3" s="30"/>
      <c r="AX3" s="30"/>
      <c r="AY3" s="30"/>
      <c r="AZ3" s="10">
        <v>90</v>
      </c>
      <c r="BA3" s="30">
        <f t="shared" si="5"/>
        <v>54</v>
      </c>
      <c r="BB3" s="31">
        <f t="shared" ref="BB3:BB18" si="25">SUM(BA3+AU3+AS3)</f>
        <v>82.5</v>
      </c>
      <c r="BC3" s="32" t="str">
        <f>IF(BB3&gt;=50,"Προάγεται","Απορίπτεται")</f>
        <v>Προάγεται</v>
      </c>
      <c r="BD3" t="s">
        <v>42</v>
      </c>
      <c r="BE3" s="47">
        <v>100</v>
      </c>
      <c r="BF3" s="30">
        <f t="shared" ref="BF3:BF13" si="26">BE3*10%</f>
        <v>10</v>
      </c>
      <c r="BG3" s="10">
        <v>91</v>
      </c>
      <c r="BH3" s="30">
        <f t="shared" ref="BH3:BH13" si="27">BG3*20%</f>
        <v>18.2</v>
      </c>
      <c r="BI3" s="10">
        <v>95</v>
      </c>
      <c r="BJ3" s="30">
        <f t="shared" si="6"/>
        <v>19</v>
      </c>
      <c r="BK3" s="30">
        <f t="shared" ref="BK3:BK13" si="28">BL3*100/40</f>
        <v>118</v>
      </c>
      <c r="BL3" s="30">
        <f t="shared" ref="BL3:BL13" si="29">SUM(BF3+BH3+BJ3)</f>
        <v>47.2</v>
      </c>
      <c r="BM3" s="10">
        <v>95</v>
      </c>
      <c r="BN3" s="30">
        <f t="shared" ref="BN3:BN13" si="30">BM3*50%</f>
        <v>47.5</v>
      </c>
      <c r="BO3" s="31">
        <f t="shared" ref="BO3:BO13" si="31">SUM(BN3+BJ3+BH3+BF3)</f>
        <v>94.7</v>
      </c>
      <c r="BP3" s="32" t="str">
        <f>IF(BO3&gt;=50,"Προάγεται","Απορίπτεται")</f>
        <v>Προάγεται</v>
      </c>
      <c r="BQ3" s="7" t="s">
        <v>25</v>
      </c>
      <c r="BR3" s="29">
        <v>100</v>
      </c>
      <c r="BS3" s="30">
        <f t="shared" ref="BS3:BS22" si="32">BR3*10%</f>
        <v>10</v>
      </c>
      <c r="BT3" s="10">
        <v>96</v>
      </c>
      <c r="BU3" s="30">
        <f t="shared" ref="BU3:BU22" si="33">BT3*10%</f>
        <v>9.6000000000000014</v>
      </c>
      <c r="BV3" s="10">
        <v>53</v>
      </c>
      <c r="BW3" s="30">
        <f>BV3*20%</f>
        <v>10.600000000000001</v>
      </c>
      <c r="BX3" s="30">
        <f t="shared" ref="BX3:BX22" si="34">BY3*100/40</f>
        <v>75.500000000000014</v>
      </c>
      <c r="BY3" s="30">
        <f t="shared" ref="BY3:BY22" si="35">SUM(BS3+BU3+BW3)</f>
        <v>30.200000000000003</v>
      </c>
      <c r="BZ3" s="10">
        <v>33</v>
      </c>
      <c r="CA3" s="30">
        <f t="shared" ref="CA3:CA22" si="36">BZ3*60%</f>
        <v>19.8</v>
      </c>
      <c r="CB3" s="31">
        <f t="shared" ref="CB3:CB22" si="37">SUM(CA3+BY3)</f>
        <v>50</v>
      </c>
      <c r="CC3" s="32" t="str">
        <f>IF(CB3&gt;=50,"Προάγεται","Απορίπτεται")</f>
        <v>Προάγεται</v>
      </c>
    </row>
    <row r="4" spans="1:81" ht="51" x14ac:dyDescent="0.25">
      <c r="A4" s="6">
        <v>3</v>
      </c>
      <c r="B4" s="32">
        <v>1306</v>
      </c>
      <c r="C4" s="32" t="s">
        <v>29</v>
      </c>
      <c r="D4" s="7" t="s">
        <v>24</v>
      </c>
      <c r="E4" s="29">
        <v>90</v>
      </c>
      <c r="F4" s="30">
        <f t="shared" si="7"/>
        <v>9</v>
      </c>
      <c r="G4" s="10">
        <v>82</v>
      </c>
      <c r="H4" s="30">
        <f t="shared" si="8"/>
        <v>16.400000000000002</v>
      </c>
      <c r="I4" s="10">
        <v>90</v>
      </c>
      <c r="J4" s="30">
        <f t="shared" si="0"/>
        <v>18</v>
      </c>
      <c r="K4" s="30">
        <f t="shared" si="9"/>
        <v>108.50000000000003</v>
      </c>
      <c r="L4" s="30">
        <f t="shared" si="10"/>
        <v>43.400000000000006</v>
      </c>
      <c r="M4" s="10">
        <v>74</v>
      </c>
      <c r="N4" s="30">
        <f t="shared" si="11"/>
        <v>37</v>
      </c>
      <c r="O4" s="31">
        <f t="shared" si="12"/>
        <v>80.400000000000006</v>
      </c>
      <c r="P4" s="32" t="str">
        <f t="shared" ref="P4:P13" si="38">IF(O4&gt;=50,"Προάγεται","Απορίπτεται")</f>
        <v>Προάγεται</v>
      </c>
      <c r="Q4" s="7" t="s">
        <v>40</v>
      </c>
      <c r="R4" s="29">
        <v>98</v>
      </c>
      <c r="S4" s="30">
        <f t="shared" si="13"/>
        <v>9.8000000000000007</v>
      </c>
      <c r="T4" s="10">
        <v>68.5</v>
      </c>
      <c r="U4" s="30">
        <f t="shared" si="14"/>
        <v>13.700000000000001</v>
      </c>
      <c r="V4" s="10">
        <v>85</v>
      </c>
      <c r="W4" s="30">
        <f t="shared" si="1"/>
        <v>17</v>
      </c>
      <c r="X4" s="30">
        <f t="shared" si="15"/>
        <v>101.25</v>
      </c>
      <c r="Y4" s="30">
        <f t="shared" si="16"/>
        <v>40.5</v>
      </c>
      <c r="Z4" s="10">
        <v>83</v>
      </c>
      <c r="AA4" s="30">
        <f t="shared" si="17"/>
        <v>41.5</v>
      </c>
      <c r="AB4" s="31">
        <f t="shared" si="18"/>
        <v>82</v>
      </c>
      <c r="AC4" s="32" t="str">
        <f t="shared" ref="AC4:AC13" si="39">IF(AB4&gt;=50,"Προάγεται","Απορίπτεται")</f>
        <v>Προάγεται</v>
      </c>
      <c r="AD4" s="7" t="s">
        <v>43</v>
      </c>
      <c r="AE4" s="29">
        <v>100</v>
      </c>
      <c r="AF4" s="30">
        <f t="shared" si="19"/>
        <v>10</v>
      </c>
      <c r="AG4" s="10">
        <v>97</v>
      </c>
      <c r="AH4" s="30">
        <f t="shared" si="20"/>
        <v>19.400000000000002</v>
      </c>
      <c r="AI4" s="10">
        <v>100</v>
      </c>
      <c r="AJ4" s="30">
        <f t="shared" si="2"/>
        <v>20</v>
      </c>
      <c r="AK4" s="30">
        <f t="shared" si="21"/>
        <v>123.50000000000003</v>
      </c>
      <c r="AL4" s="30">
        <f t="shared" si="22"/>
        <v>49.400000000000006</v>
      </c>
      <c r="AM4" s="10">
        <v>75</v>
      </c>
      <c r="AN4" s="30">
        <f t="shared" si="23"/>
        <v>37.5</v>
      </c>
      <c r="AO4" s="31">
        <f t="shared" si="24"/>
        <v>86.9</v>
      </c>
      <c r="AP4" s="32" t="str">
        <f t="shared" ref="AP4:AP13" si="40">IF(AO4&gt;=50,"Προάγεται","Απορίπτεται")</f>
        <v>Προάγεται</v>
      </c>
      <c r="AQ4" s="7" t="s">
        <v>41</v>
      </c>
      <c r="AR4" s="29">
        <v>100</v>
      </c>
      <c r="AS4" s="30">
        <f t="shared" si="3"/>
        <v>15</v>
      </c>
      <c r="AT4" s="10">
        <v>90</v>
      </c>
      <c r="AU4" s="30">
        <f t="shared" si="4"/>
        <v>22.5</v>
      </c>
      <c r="AV4" s="10"/>
      <c r="AW4" s="30">
        <f t="shared" ref="AW4:AW34" si="41">AV4*20%</f>
        <v>0</v>
      </c>
      <c r="AX4" s="30">
        <f t="shared" ref="AX4:AX34" si="42">AY4*100/40</f>
        <v>93.75</v>
      </c>
      <c r="AY4" s="30">
        <f t="shared" ref="AY4:AY34" si="43">SUM(AS4+AU4+AW4)</f>
        <v>37.5</v>
      </c>
      <c r="AZ4" s="10">
        <v>81</v>
      </c>
      <c r="BA4" s="30">
        <f t="shared" si="5"/>
        <v>48.6</v>
      </c>
      <c r="BB4" s="31">
        <f t="shared" si="25"/>
        <v>86.1</v>
      </c>
      <c r="BC4" s="32" t="str">
        <f t="shared" ref="BC4:BC13" si="44">IF(BB4&gt;=50,"Προάγεται","Απορίπτεται")</f>
        <v>Προάγεται</v>
      </c>
      <c r="BD4" t="s">
        <v>42</v>
      </c>
      <c r="BE4" s="47">
        <v>100</v>
      </c>
      <c r="BF4" s="30">
        <f t="shared" si="26"/>
        <v>10</v>
      </c>
      <c r="BG4" s="10">
        <v>73</v>
      </c>
      <c r="BH4" s="30">
        <f t="shared" si="27"/>
        <v>14.600000000000001</v>
      </c>
      <c r="BI4" s="10">
        <v>80</v>
      </c>
      <c r="BJ4" s="30">
        <f t="shared" si="6"/>
        <v>16</v>
      </c>
      <c r="BK4" s="30">
        <f t="shared" si="28"/>
        <v>101.5</v>
      </c>
      <c r="BL4" s="30">
        <f t="shared" si="29"/>
        <v>40.6</v>
      </c>
      <c r="BM4" s="10">
        <v>91</v>
      </c>
      <c r="BN4" s="30">
        <f t="shared" si="30"/>
        <v>45.5</v>
      </c>
      <c r="BO4" s="31">
        <f t="shared" si="31"/>
        <v>86.1</v>
      </c>
      <c r="BP4" s="32" t="str">
        <f t="shared" ref="BP4:BP13" si="45">IF(BO4&gt;=50,"Προάγεται","Απορίπτεται")</f>
        <v>Προάγεται</v>
      </c>
      <c r="BQ4" s="7" t="s">
        <v>25</v>
      </c>
      <c r="BR4" s="29">
        <v>100</v>
      </c>
      <c r="BS4" s="30">
        <f t="shared" si="32"/>
        <v>10</v>
      </c>
      <c r="BT4" s="10">
        <v>100</v>
      </c>
      <c r="BU4" s="30">
        <f t="shared" si="33"/>
        <v>10</v>
      </c>
      <c r="BV4" s="10">
        <v>55</v>
      </c>
      <c r="BW4" s="30">
        <f t="shared" ref="BW4:BW22" si="46">BV4*20%</f>
        <v>11</v>
      </c>
      <c r="BX4" s="30">
        <f t="shared" si="34"/>
        <v>77.5</v>
      </c>
      <c r="BY4" s="30">
        <f t="shared" si="35"/>
        <v>31</v>
      </c>
      <c r="BZ4" s="10">
        <v>32</v>
      </c>
      <c r="CA4" s="30">
        <f t="shared" si="36"/>
        <v>19.2</v>
      </c>
      <c r="CB4" s="31">
        <f t="shared" si="37"/>
        <v>50.2</v>
      </c>
      <c r="CC4" s="32" t="str">
        <f t="shared" ref="CC4:CC12" si="47">IF(CB4&gt;=50,"Προάγεται","Απορίπτεται")</f>
        <v>Προάγεται</v>
      </c>
    </row>
    <row r="5" spans="1:81" ht="51" x14ac:dyDescent="0.25">
      <c r="A5" s="6">
        <v>4</v>
      </c>
      <c r="B5" s="32">
        <v>1318</v>
      </c>
      <c r="C5" s="32" t="s">
        <v>30</v>
      </c>
      <c r="D5" s="7" t="s">
        <v>24</v>
      </c>
      <c r="E5" s="29">
        <v>95</v>
      </c>
      <c r="F5" s="30">
        <f t="shared" si="7"/>
        <v>9.5</v>
      </c>
      <c r="G5" s="10">
        <v>97.5</v>
      </c>
      <c r="H5" s="30">
        <f t="shared" si="8"/>
        <v>19.5</v>
      </c>
      <c r="I5" s="10">
        <v>95</v>
      </c>
      <c r="J5" s="30">
        <f t="shared" si="0"/>
        <v>19</v>
      </c>
      <c r="K5" s="30">
        <f t="shared" si="9"/>
        <v>120</v>
      </c>
      <c r="L5" s="30">
        <f t="shared" si="10"/>
        <v>48</v>
      </c>
      <c r="M5" s="10">
        <v>99.5</v>
      </c>
      <c r="N5" s="30">
        <f t="shared" si="11"/>
        <v>49.75</v>
      </c>
      <c r="O5" s="31">
        <f t="shared" si="12"/>
        <v>97.75</v>
      </c>
      <c r="P5" s="32" t="str">
        <f t="shared" si="38"/>
        <v>Προάγεται</v>
      </c>
      <c r="Q5" s="7" t="s">
        <v>40</v>
      </c>
      <c r="R5" s="29">
        <v>98</v>
      </c>
      <c r="S5" s="30">
        <f t="shared" si="13"/>
        <v>9.8000000000000007</v>
      </c>
      <c r="T5" s="10">
        <v>87</v>
      </c>
      <c r="U5" s="30">
        <f t="shared" si="14"/>
        <v>17.400000000000002</v>
      </c>
      <c r="V5" s="10">
        <v>95</v>
      </c>
      <c r="W5" s="30">
        <f t="shared" si="1"/>
        <v>19</v>
      </c>
      <c r="X5" s="30">
        <f t="shared" si="15"/>
        <v>115.5</v>
      </c>
      <c r="Y5" s="30">
        <f t="shared" si="16"/>
        <v>46.2</v>
      </c>
      <c r="Z5" s="10">
        <v>92</v>
      </c>
      <c r="AA5" s="30">
        <f t="shared" si="17"/>
        <v>46</v>
      </c>
      <c r="AB5" s="31">
        <f t="shared" si="18"/>
        <v>92.2</v>
      </c>
      <c r="AC5" s="32" t="str">
        <f t="shared" si="39"/>
        <v>Προάγεται</v>
      </c>
      <c r="AD5" s="7" t="s">
        <v>43</v>
      </c>
      <c r="AE5" s="29">
        <v>100</v>
      </c>
      <c r="AF5" s="30">
        <f t="shared" si="19"/>
        <v>10</v>
      </c>
      <c r="AG5" s="10">
        <v>87</v>
      </c>
      <c r="AH5" s="30">
        <f t="shared" si="20"/>
        <v>17.400000000000002</v>
      </c>
      <c r="AI5" s="10">
        <v>100</v>
      </c>
      <c r="AJ5" s="30">
        <f t="shared" si="2"/>
        <v>20</v>
      </c>
      <c r="AK5" s="30">
        <f t="shared" si="21"/>
        <v>118.50000000000003</v>
      </c>
      <c r="AL5" s="30">
        <f t="shared" si="22"/>
        <v>47.400000000000006</v>
      </c>
      <c r="AM5" s="10">
        <v>69</v>
      </c>
      <c r="AN5" s="30">
        <f t="shared" si="23"/>
        <v>34.5</v>
      </c>
      <c r="AO5" s="31">
        <f t="shared" si="24"/>
        <v>81.900000000000006</v>
      </c>
      <c r="AP5" s="32" t="str">
        <f t="shared" si="40"/>
        <v>Προάγεται</v>
      </c>
      <c r="AQ5" s="7" t="s">
        <v>41</v>
      </c>
      <c r="AR5" s="29">
        <v>100</v>
      </c>
      <c r="AS5" s="30">
        <f t="shared" si="3"/>
        <v>15</v>
      </c>
      <c r="AT5" s="10">
        <v>90</v>
      </c>
      <c r="AU5" s="30">
        <f t="shared" si="4"/>
        <v>22.5</v>
      </c>
      <c r="AV5" s="10"/>
      <c r="AW5" s="30">
        <f t="shared" si="41"/>
        <v>0</v>
      </c>
      <c r="AX5" s="30">
        <f t="shared" si="42"/>
        <v>93.75</v>
      </c>
      <c r="AY5" s="30">
        <f t="shared" si="43"/>
        <v>37.5</v>
      </c>
      <c r="AZ5" s="10">
        <v>87</v>
      </c>
      <c r="BA5" s="30">
        <f t="shared" si="5"/>
        <v>52.199999999999996</v>
      </c>
      <c r="BB5" s="31">
        <f t="shared" si="25"/>
        <v>89.699999999999989</v>
      </c>
      <c r="BC5" s="32" t="str">
        <f t="shared" si="44"/>
        <v>Προάγεται</v>
      </c>
      <c r="BD5" t="s">
        <v>42</v>
      </c>
      <c r="BE5" s="47">
        <v>100</v>
      </c>
      <c r="BF5" s="30">
        <f t="shared" si="26"/>
        <v>10</v>
      </c>
      <c r="BG5" s="10">
        <v>93</v>
      </c>
      <c r="BH5" s="30">
        <f t="shared" ref="BH5" si="48">BG5*10%</f>
        <v>9.3000000000000007</v>
      </c>
      <c r="BI5" s="10">
        <v>90</v>
      </c>
      <c r="BJ5" s="30">
        <f t="shared" si="6"/>
        <v>18</v>
      </c>
      <c r="BK5" s="30">
        <f t="shared" si="28"/>
        <v>93.249999999999986</v>
      </c>
      <c r="BL5" s="30">
        <f t="shared" si="29"/>
        <v>37.299999999999997</v>
      </c>
      <c r="BM5" s="10">
        <v>77</v>
      </c>
      <c r="BN5" s="30">
        <f t="shared" ref="BN5" si="49">BM5*60%</f>
        <v>46.199999999999996</v>
      </c>
      <c r="BO5" s="31">
        <f t="shared" ref="BO5" si="50">SUM(BN5+BL5)</f>
        <v>83.5</v>
      </c>
      <c r="BP5" s="32" t="str">
        <f t="shared" si="45"/>
        <v>Προάγεται</v>
      </c>
      <c r="BQ5" s="7" t="s">
        <v>25</v>
      </c>
      <c r="BR5" s="29">
        <v>100</v>
      </c>
      <c r="BS5" s="30">
        <f t="shared" si="32"/>
        <v>10</v>
      </c>
      <c r="BT5" s="10">
        <v>96</v>
      </c>
      <c r="BU5" s="30">
        <f t="shared" si="33"/>
        <v>9.6000000000000014</v>
      </c>
      <c r="BV5" s="10">
        <v>67</v>
      </c>
      <c r="BW5" s="30">
        <f t="shared" si="46"/>
        <v>13.4</v>
      </c>
      <c r="BX5" s="30">
        <f t="shared" si="34"/>
        <v>82.5</v>
      </c>
      <c r="BY5" s="30">
        <f t="shared" si="35"/>
        <v>33</v>
      </c>
      <c r="BZ5" s="10">
        <v>49</v>
      </c>
      <c r="CA5" s="30">
        <f t="shared" si="36"/>
        <v>29.4</v>
      </c>
      <c r="CB5" s="31">
        <f t="shared" si="37"/>
        <v>62.4</v>
      </c>
      <c r="CC5" s="32" t="str">
        <f t="shared" si="47"/>
        <v>Προάγεται</v>
      </c>
    </row>
    <row r="6" spans="1:81" ht="51" x14ac:dyDescent="0.25">
      <c r="A6" s="6">
        <v>5</v>
      </c>
      <c r="B6" s="32">
        <v>1309</v>
      </c>
      <c r="C6" s="32" t="s">
        <v>31</v>
      </c>
      <c r="D6" s="7" t="s">
        <v>24</v>
      </c>
      <c r="E6" s="29">
        <v>90</v>
      </c>
      <c r="F6" s="30">
        <f t="shared" si="7"/>
        <v>9</v>
      </c>
      <c r="G6" s="10">
        <v>46.5</v>
      </c>
      <c r="H6" s="30">
        <f t="shared" si="8"/>
        <v>9.3000000000000007</v>
      </c>
      <c r="I6" s="10">
        <v>80</v>
      </c>
      <c r="J6" s="30">
        <f t="shared" si="0"/>
        <v>16</v>
      </c>
      <c r="K6" s="30">
        <f t="shared" si="9"/>
        <v>85.749999999999986</v>
      </c>
      <c r="L6" s="30">
        <f t="shared" si="10"/>
        <v>34.299999999999997</v>
      </c>
      <c r="M6" s="10">
        <v>36.5</v>
      </c>
      <c r="N6" s="30">
        <f t="shared" si="11"/>
        <v>18.25</v>
      </c>
      <c r="O6" s="31">
        <f t="shared" si="12"/>
        <v>52.55</v>
      </c>
      <c r="P6" s="32" t="str">
        <f t="shared" si="38"/>
        <v>Προάγεται</v>
      </c>
      <c r="Q6" s="7" t="s">
        <v>40</v>
      </c>
      <c r="R6" s="29">
        <v>85</v>
      </c>
      <c r="S6" s="30">
        <f t="shared" si="13"/>
        <v>8.5</v>
      </c>
      <c r="T6" s="10">
        <v>42</v>
      </c>
      <c r="U6" s="30">
        <f t="shared" si="14"/>
        <v>8.4</v>
      </c>
      <c r="V6" s="10">
        <v>60</v>
      </c>
      <c r="W6" s="30">
        <f t="shared" si="1"/>
        <v>12</v>
      </c>
      <c r="X6" s="30">
        <f t="shared" si="15"/>
        <v>72.25</v>
      </c>
      <c r="Y6" s="30">
        <f t="shared" si="16"/>
        <v>28.9</v>
      </c>
      <c r="Z6" s="10">
        <v>46</v>
      </c>
      <c r="AA6" s="30">
        <f t="shared" si="17"/>
        <v>23</v>
      </c>
      <c r="AB6" s="31">
        <f t="shared" si="18"/>
        <v>51.9</v>
      </c>
      <c r="AC6" s="32" t="str">
        <f t="shared" si="39"/>
        <v>Προάγεται</v>
      </c>
      <c r="AD6" s="7" t="s">
        <v>43</v>
      </c>
      <c r="AE6" s="29">
        <v>90</v>
      </c>
      <c r="AF6" s="30">
        <f t="shared" si="19"/>
        <v>9</v>
      </c>
      <c r="AG6" s="10">
        <v>54</v>
      </c>
      <c r="AH6" s="30">
        <f t="shared" si="20"/>
        <v>10.8</v>
      </c>
      <c r="AI6" s="10">
        <v>70</v>
      </c>
      <c r="AJ6" s="30">
        <f t="shared" si="2"/>
        <v>14</v>
      </c>
      <c r="AK6" s="30">
        <f t="shared" si="21"/>
        <v>84.499999999999986</v>
      </c>
      <c r="AL6" s="30">
        <f t="shared" si="22"/>
        <v>33.799999999999997</v>
      </c>
      <c r="AM6" s="10">
        <v>71</v>
      </c>
      <c r="AN6" s="30">
        <f t="shared" si="23"/>
        <v>35.5</v>
      </c>
      <c r="AO6" s="31">
        <f t="shared" si="24"/>
        <v>69.3</v>
      </c>
      <c r="AP6" s="32" t="str">
        <f t="shared" si="40"/>
        <v>Προάγεται</v>
      </c>
      <c r="AQ6" s="7" t="s">
        <v>41</v>
      </c>
      <c r="AR6" s="29">
        <v>100</v>
      </c>
      <c r="AS6" s="30">
        <f t="shared" si="3"/>
        <v>15</v>
      </c>
      <c r="AT6" s="10">
        <v>53</v>
      </c>
      <c r="AU6" s="30">
        <f t="shared" si="4"/>
        <v>13.25</v>
      </c>
      <c r="AV6" s="10"/>
      <c r="AW6" s="30">
        <f t="shared" si="41"/>
        <v>0</v>
      </c>
      <c r="AX6" s="30">
        <f t="shared" si="42"/>
        <v>70.625</v>
      </c>
      <c r="AY6" s="30">
        <f t="shared" si="43"/>
        <v>28.25</v>
      </c>
      <c r="AZ6" s="10">
        <v>78</v>
      </c>
      <c r="BA6" s="30">
        <f t="shared" si="5"/>
        <v>46.8</v>
      </c>
      <c r="BB6" s="31">
        <f t="shared" si="25"/>
        <v>75.05</v>
      </c>
      <c r="BC6" s="32" t="str">
        <f t="shared" si="44"/>
        <v>Προάγεται</v>
      </c>
      <c r="BD6" t="s">
        <v>42</v>
      </c>
      <c r="BE6" s="47">
        <v>100</v>
      </c>
      <c r="BF6" s="30">
        <f t="shared" si="26"/>
        <v>10</v>
      </c>
      <c r="BG6" s="10">
        <v>65</v>
      </c>
      <c r="BH6" s="30">
        <f t="shared" si="27"/>
        <v>13</v>
      </c>
      <c r="BI6" s="10">
        <v>70</v>
      </c>
      <c r="BJ6" s="30">
        <f t="shared" si="6"/>
        <v>14</v>
      </c>
      <c r="BK6" s="30">
        <f t="shared" si="28"/>
        <v>92.5</v>
      </c>
      <c r="BL6" s="30">
        <f t="shared" si="29"/>
        <v>37</v>
      </c>
      <c r="BM6" s="10">
        <v>69</v>
      </c>
      <c r="BN6" s="30">
        <f t="shared" si="30"/>
        <v>34.5</v>
      </c>
      <c r="BO6" s="31">
        <f t="shared" si="31"/>
        <v>71.5</v>
      </c>
      <c r="BP6" s="32" t="str">
        <f t="shared" si="45"/>
        <v>Προάγεται</v>
      </c>
      <c r="BQ6" s="7" t="s">
        <v>25</v>
      </c>
      <c r="BR6" s="29">
        <v>100</v>
      </c>
      <c r="BS6" s="30">
        <f t="shared" si="32"/>
        <v>10</v>
      </c>
      <c r="BT6" s="10">
        <v>80</v>
      </c>
      <c r="BU6" s="30">
        <f t="shared" si="33"/>
        <v>8</v>
      </c>
      <c r="BV6" s="10">
        <v>78</v>
      </c>
      <c r="BW6" s="30">
        <f t="shared" si="46"/>
        <v>15.600000000000001</v>
      </c>
      <c r="BX6" s="30">
        <f t="shared" si="34"/>
        <v>84</v>
      </c>
      <c r="BY6" s="30">
        <f t="shared" si="35"/>
        <v>33.6</v>
      </c>
      <c r="BZ6" s="10">
        <v>40</v>
      </c>
      <c r="CA6" s="30">
        <f t="shared" si="36"/>
        <v>24</v>
      </c>
      <c r="CB6" s="31">
        <f t="shared" si="37"/>
        <v>57.6</v>
      </c>
      <c r="CC6" s="32" t="str">
        <f t="shared" si="47"/>
        <v>Προάγεται</v>
      </c>
    </row>
    <row r="7" spans="1:81" ht="51" x14ac:dyDescent="0.25">
      <c r="A7" s="6">
        <v>6</v>
      </c>
      <c r="B7" s="32">
        <v>1300</v>
      </c>
      <c r="C7" s="32" t="s">
        <v>32</v>
      </c>
      <c r="D7" s="7" t="s">
        <v>24</v>
      </c>
      <c r="E7" s="29">
        <v>85</v>
      </c>
      <c r="F7" s="30">
        <f t="shared" si="7"/>
        <v>8.5</v>
      </c>
      <c r="G7" s="10">
        <v>45</v>
      </c>
      <c r="H7" s="30">
        <f t="shared" si="8"/>
        <v>9</v>
      </c>
      <c r="I7" s="10">
        <v>75</v>
      </c>
      <c r="J7" s="30">
        <f t="shared" si="0"/>
        <v>15</v>
      </c>
      <c r="K7" s="30">
        <f t="shared" si="9"/>
        <v>81.25</v>
      </c>
      <c r="L7" s="30">
        <f t="shared" si="10"/>
        <v>32.5</v>
      </c>
      <c r="M7" s="10">
        <v>37</v>
      </c>
      <c r="N7" s="30">
        <f t="shared" si="11"/>
        <v>18.5</v>
      </c>
      <c r="O7" s="31">
        <f t="shared" si="12"/>
        <v>51</v>
      </c>
      <c r="P7" s="32" t="str">
        <f t="shared" si="38"/>
        <v>Προάγεται</v>
      </c>
      <c r="Q7" s="7" t="s">
        <v>40</v>
      </c>
      <c r="R7" s="29">
        <v>85</v>
      </c>
      <c r="S7" s="30">
        <f t="shared" si="13"/>
        <v>8.5</v>
      </c>
      <c r="T7" s="10">
        <v>50</v>
      </c>
      <c r="U7" s="30">
        <f t="shared" si="14"/>
        <v>10</v>
      </c>
      <c r="V7" s="10">
        <v>70</v>
      </c>
      <c r="W7" s="30">
        <f t="shared" si="1"/>
        <v>14</v>
      </c>
      <c r="X7" s="30">
        <f t="shared" si="15"/>
        <v>81.25</v>
      </c>
      <c r="Y7" s="30">
        <f t="shared" si="16"/>
        <v>32.5</v>
      </c>
      <c r="Z7" s="10">
        <v>55</v>
      </c>
      <c r="AA7" s="30">
        <f t="shared" si="17"/>
        <v>27.5</v>
      </c>
      <c r="AB7" s="31">
        <f t="shared" si="18"/>
        <v>60</v>
      </c>
      <c r="AC7" s="32" t="str">
        <f t="shared" si="39"/>
        <v>Προάγεται</v>
      </c>
      <c r="AD7" s="7" t="s">
        <v>43</v>
      </c>
      <c r="AE7" s="29">
        <v>100</v>
      </c>
      <c r="AF7" s="30">
        <f t="shared" si="19"/>
        <v>10</v>
      </c>
      <c r="AG7" s="10">
        <v>30</v>
      </c>
      <c r="AH7" s="30">
        <f t="shared" si="20"/>
        <v>6</v>
      </c>
      <c r="AI7" s="10">
        <v>65</v>
      </c>
      <c r="AJ7" s="30">
        <f t="shared" si="2"/>
        <v>13</v>
      </c>
      <c r="AK7" s="30">
        <f t="shared" si="21"/>
        <v>72.5</v>
      </c>
      <c r="AL7" s="30">
        <f t="shared" si="22"/>
        <v>29</v>
      </c>
      <c r="AM7" s="10">
        <v>45</v>
      </c>
      <c r="AN7" s="30">
        <f t="shared" si="23"/>
        <v>22.5</v>
      </c>
      <c r="AO7" s="31">
        <f t="shared" si="24"/>
        <v>51.5</v>
      </c>
      <c r="AP7" s="32" t="str">
        <f t="shared" si="40"/>
        <v>Προάγεται</v>
      </c>
      <c r="AQ7" s="7" t="s">
        <v>41</v>
      </c>
      <c r="AR7" s="29">
        <v>90</v>
      </c>
      <c r="AS7" s="30">
        <f t="shared" si="3"/>
        <v>13.5</v>
      </c>
      <c r="AT7" s="10">
        <v>50</v>
      </c>
      <c r="AU7" s="30">
        <f t="shared" si="4"/>
        <v>12.5</v>
      </c>
      <c r="AV7" s="10"/>
      <c r="AW7" s="30">
        <f t="shared" si="41"/>
        <v>0</v>
      </c>
      <c r="AX7" s="30">
        <f t="shared" si="42"/>
        <v>65</v>
      </c>
      <c r="AY7" s="30">
        <f t="shared" si="43"/>
        <v>26</v>
      </c>
      <c r="AZ7" s="10">
        <v>68</v>
      </c>
      <c r="BA7" s="30">
        <f t="shared" si="5"/>
        <v>40.799999999999997</v>
      </c>
      <c r="BB7" s="31">
        <f t="shared" si="25"/>
        <v>66.8</v>
      </c>
      <c r="BC7" s="32" t="str">
        <f t="shared" si="44"/>
        <v>Προάγεται</v>
      </c>
      <c r="BD7" t="s">
        <v>42</v>
      </c>
      <c r="BE7" s="47">
        <v>100</v>
      </c>
      <c r="BF7" s="30">
        <f t="shared" si="26"/>
        <v>10</v>
      </c>
      <c r="BG7" s="10">
        <v>78</v>
      </c>
      <c r="BH7" s="30">
        <f t="shared" si="27"/>
        <v>15.600000000000001</v>
      </c>
      <c r="BI7" s="10">
        <v>80</v>
      </c>
      <c r="BJ7" s="30">
        <f t="shared" si="6"/>
        <v>16</v>
      </c>
      <c r="BK7" s="30">
        <f t="shared" si="28"/>
        <v>104</v>
      </c>
      <c r="BL7" s="30">
        <f t="shared" si="29"/>
        <v>41.6</v>
      </c>
      <c r="BM7" s="10">
        <v>93</v>
      </c>
      <c r="BN7" s="30">
        <f t="shared" si="30"/>
        <v>46.5</v>
      </c>
      <c r="BO7" s="31">
        <f t="shared" si="31"/>
        <v>88.1</v>
      </c>
      <c r="BP7" s="32" t="str">
        <f t="shared" si="45"/>
        <v>Προάγεται</v>
      </c>
      <c r="BQ7" s="7" t="s">
        <v>25</v>
      </c>
      <c r="BR7" s="29">
        <v>100</v>
      </c>
      <c r="BS7" s="30">
        <f t="shared" si="32"/>
        <v>10</v>
      </c>
      <c r="BT7" s="10">
        <v>86</v>
      </c>
      <c r="BU7" s="30">
        <f t="shared" si="33"/>
        <v>8.6</v>
      </c>
      <c r="BV7" s="10">
        <v>72</v>
      </c>
      <c r="BW7" s="30">
        <f t="shared" si="46"/>
        <v>14.4</v>
      </c>
      <c r="BX7" s="30">
        <f t="shared" si="34"/>
        <v>82.5</v>
      </c>
      <c r="BY7" s="30">
        <f t="shared" si="35"/>
        <v>33</v>
      </c>
      <c r="BZ7" s="10">
        <v>44</v>
      </c>
      <c r="CA7" s="30">
        <f t="shared" si="36"/>
        <v>26.4</v>
      </c>
      <c r="CB7" s="31">
        <f t="shared" si="37"/>
        <v>59.4</v>
      </c>
      <c r="CC7" s="32" t="str">
        <f t="shared" si="47"/>
        <v>Προάγεται</v>
      </c>
    </row>
    <row r="8" spans="1:81" ht="51" x14ac:dyDescent="0.25">
      <c r="A8" s="6">
        <v>7</v>
      </c>
      <c r="B8" s="32">
        <v>1305</v>
      </c>
      <c r="C8" s="32" t="s">
        <v>33</v>
      </c>
      <c r="D8" s="7" t="s">
        <v>24</v>
      </c>
      <c r="E8" s="29">
        <v>80</v>
      </c>
      <c r="F8" s="30">
        <f t="shared" si="7"/>
        <v>8</v>
      </c>
      <c r="G8" s="10">
        <v>30</v>
      </c>
      <c r="H8" s="30">
        <f t="shared" si="8"/>
        <v>6</v>
      </c>
      <c r="I8" s="10">
        <v>75</v>
      </c>
      <c r="J8" s="30">
        <f t="shared" si="0"/>
        <v>15</v>
      </c>
      <c r="K8" s="30">
        <f t="shared" si="9"/>
        <v>72.5</v>
      </c>
      <c r="L8" s="30">
        <f t="shared" si="10"/>
        <v>29</v>
      </c>
      <c r="M8" s="10">
        <v>7.5</v>
      </c>
      <c r="N8" s="30">
        <f t="shared" si="11"/>
        <v>3.75</v>
      </c>
      <c r="O8" s="31">
        <f t="shared" si="12"/>
        <v>32.75</v>
      </c>
      <c r="P8" s="32" t="str">
        <f t="shared" si="38"/>
        <v>Απορίπτεται</v>
      </c>
      <c r="Q8" s="7" t="s">
        <v>40</v>
      </c>
      <c r="R8" s="29">
        <v>85</v>
      </c>
      <c r="S8" s="30">
        <f t="shared" si="13"/>
        <v>8.5</v>
      </c>
      <c r="T8" s="10">
        <v>45</v>
      </c>
      <c r="U8" s="30">
        <f t="shared" si="14"/>
        <v>9</v>
      </c>
      <c r="V8" s="10">
        <v>70</v>
      </c>
      <c r="W8" s="30">
        <f t="shared" si="1"/>
        <v>14</v>
      </c>
      <c r="X8" s="30">
        <f t="shared" si="15"/>
        <v>78.75</v>
      </c>
      <c r="Y8" s="30">
        <f t="shared" si="16"/>
        <v>31.5</v>
      </c>
      <c r="Z8" s="10">
        <v>37</v>
      </c>
      <c r="AA8" s="30">
        <f t="shared" si="17"/>
        <v>18.5</v>
      </c>
      <c r="AB8" s="31">
        <f t="shared" si="18"/>
        <v>50</v>
      </c>
      <c r="AC8" s="32" t="str">
        <f t="shared" si="39"/>
        <v>Προάγεται</v>
      </c>
      <c r="AD8" s="7" t="s">
        <v>43</v>
      </c>
      <c r="AE8" s="29">
        <v>80</v>
      </c>
      <c r="AF8" s="30">
        <f t="shared" si="19"/>
        <v>8</v>
      </c>
      <c r="AG8" s="10">
        <v>50</v>
      </c>
      <c r="AH8" s="30">
        <f t="shared" si="20"/>
        <v>10</v>
      </c>
      <c r="AI8" s="10">
        <v>70</v>
      </c>
      <c r="AJ8" s="30">
        <f t="shared" si="2"/>
        <v>14</v>
      </c>
      <c r="AK8" s="30">
        <f t="shared" si="21"/>
        <v>80</v>
      </c>
      <c r="AL8" s="30">
        <f t="shared" si="22"/>
        <v>32</v>
      </c>
      <c r="AM8" s="10">
        <v>14</v>
      </c>
      <c r="AN8" s="30">
        <f t="shared" si="23"/>
        <v>7</v>
      </c>
      <c r="AO8" s="31">
        <f t="shared" si="24"/>
        <v>39</v>
      </c>
      <c r="AP8" s="32" t="str">
        <f t="shared" si="40"/>
        <v>Απορίπτεται</v>
      </c>
      <c r="AQ8" s="7" t="s">
        <v>41</v>
      </c>
      <c r="AR8" s="29">
        <v>80</v>
      </c>
      <c r="AS8" s="30">
        <f t="shared" si="3"/>
        <v>12</v>
      </c>
      <c r="AT8" s="10">
        <v>54</v>
      </c>
      <c r="AU8" s="30">
        <f t="shared" si="4"/>
        <v>13.5</v>
      </c>
      <c r="AV8" s="10"/>
      <c r="AW8" s="30">
        <f t="shared" si="41"/>
        <v>0</v>
      </c>
      <c r="AX8" s="30">
        <f t="shared" si="42"/>
        <v>63.75</v>
      </c>
      <c r="AY8" s="30">
        <f t="shared" si="43"/>
        <v>25.5</v>
      </c>
      <c r="AZ8" s="10">
        <v>41</v>
      </c>
      <c r="BA8" s="30">
        <f t="shared" si="5"/>
        <v>24.599999999999998</v>
      </c>
      <c r="BB8" s="31">
        <f t="shared" si="25"/>
        <v>50.099999999999994</v>
      </c>
      <c r="BC8" s="32" t="str">
        <f t="shared" si="44"/>
        <v>Προάγεται</v>
      </c>
      <c r="BD8" t="s">
        <v>42</v>
      </c>
      <c r="BE8" s="47">
        <v>100</v>
      </c>
      <c r="BF8" s="30">
        <f t="shared" si="26"/>
        <v>10</v>
      </c>
      <c r="BG8" s="10">
        <v>60</v>
      </c>
      <c r="BH8" s="30">
        <f t="shared" si="27"/>
        <v>12</v>
      </c>
      <c r="BI8" s="10">
        <v>60</v>
      </c>
      <c r="BJ8" s="30">
        <f t="shared" si="6"/>
        <v>12</v>
      </c>
      <c r="BK8" s="30">
        <f t="shared" si="28"/>
        <v>85</v>
      </c>
      <c r="BL8" s="30">
        <f t="shared" si="29"/>
        <v>34</v>
      </c>
      <c r="BM8" s="10">
        <v>32</v>
      </c>
      <c r="BN8" s="30">
        <f t="shared" si="30"/>
        <v>16</v>
      </c>
      <c r="BO8" s="31">
        <f t="shared" si="31"/>
        <v>50</v>
      </c>
      <c r="BP8" s="32" t="str">
        <f t="shared" si="45"/>
        <v>Προάγεται</v>
      </c>
      <c r="BQ8" s="7" t="s">
        <v>25</v>
      </c>
      <c r="BR8" s="29">
        <v>100</v>
      </c>
      <c r="BS8" s="30">
        <f t="shared" si="32"/>
        <v>10</v>
      </c>
      <c r="BT8" s="10">
        <v>76</v>
      </c>
      <c r="BU8" s="30">
        <f t="shared" si="33"/>
        <v>7.6000000000000005</v>
      </c>
      <c r="BV8" s="10">
        <v>97</v>
      </c>
      <c r="BW8" s="30">
        <f t="shared" si="46"/>
        <v>19.400000000000002</v>
      </c>
      <c r="BX8" s="30">
        <f t="shared" si="34"/>
        <v>92.5</v>
      </c>
      <c r="BY8" s="30">
        <f t="shared" si="35"/>
        <v>37</v>
      </c>
      <c r="BZ8" s="10">
        <v>83</v>
      </c>
      <c r="CA8" s="30">
        <f t="shared" si="36"/>
        <v>49.8</v>
      </c>
      <c r="CB8" s="31">
        <f t="shared" si="37"/>
        <v>86.8</v>
      </c>
      <c r="CC8" s="32" t="str">
        <f t="shared" si="47"/>
        <v>Προάγεται</v>
      </c>
    </row>
    <row r="9" spans="1:81" ht="51" x14ac:dyDescent="0.25">
      <c r="A9" s="6">
        <v>8</v>
      </c>
      <c r="B9" s="32">
        <v>1291</v>
      </c>
      <c r="C9" s="32" t="s">
        <v>34</v>
      </c>
      <c r="D9" s="7" t="s">
        <v>24</v>
      </c>
      <c r="E9" s="29">
        <v>85</v>
      </c>
      <c r="F9" s="30">
        <f t="shared" si="7"/>
        <v>8.5</v>
      </c>
      <c r="G9" s="10">
        <v>67</v>
      </c>
      <c r="H9" s="30">
        <f t="shared" si="8"/>
        <v>13.4</v>
      </c>
      <c r="I9" s="10">
        <v>75</v>
      </c>
      <c r="J9" s="30">
        <f t="shared" si="0"/>
        <v>15</v>
      </c>
      <c r="K9" s="30">
        <f t="shared" si="9"/>
        <v>92.25</v>
      </c>
      <c r="L9" s="30">
        <f t="shared" si="10"/>
        <v>36.9</v>
      </c>
      <c r="M9" s="10">
        <v>30</v>
      </c>
      <c r="N9" s="30">
        <f t="shared" si="11"/>
        <v>15</v>
      </c>
      <c r="O9" s="31">
        <f t="shared" si="12"/>
        <v>51.9</v>
      </c>
      <c r="P9" s="32" t="str">
        <f t="shared" si="38"/>
        <v>Προάγεται</v>
      </c>
      <c r="Q9" s="7" t="s">
        <v>40</v>
      </c>
      <c r="R9" s="29">
        <v>90</v>
      </c>
      <c r="S9" s="30">
        <f t="shared" si="13"/>
        <v>9</v>
      </c>
      <c r="T9" s="10">
        <v>60</v>
      </c>
      <c r="U9" s="30">
        <f t="shared" si="14"/>
        <v>12</v>
      </c>
      <c r="V9" s="10">
        <v>65</v>
      </c>
      <c r="W9" s="30">
        <f t="shared" si="1"/>
        <v>13</v>
      </c>
      <c r="X9" s="30">
        <f t="shared" si="15"/>
        <v>85</v>
      </c>
      <c r="Y9" s="30">
        <f t="shared" si="16"/>
        <v>34</v>
      </c>
      <c r="Z9" s="10">
        <v>32.5</v>
      </c>
      <c r="AA9" s="30">
        <f t="shared" si="17"/>
        <v>16.25</v>
      </c>
      <c r="AB9" s="31">
        <f t="shared" si="18"/>
        <v>50.25</v>
      </c>
      <c r="AC9" s="32" t="str">
        <f t="shared" si="39"/>
        <v>Προάγεται</v>
      </c>
      <c r="AD9" s="7" t="s">
        <v>43</v>
      </c>
      <c r="AE9" s="29">
        <v>80</v>
      </c>
      <c r="AF9" s="30">
        <f t="shared" si="19"/>
        <v>8</v>
      </c>
      <c r="AG9" s="10">
        <v>39</v>
      </c>
      <c r="AH9" s="30">
        <f t="shared" si="20"/>
        <v>7.8000000000000007</v>
      </c>
      <c r="AI9" s="10">
        <v>78</v>
      </c>
      <c r="AJ9" s="30">
        <f t="shared" si="2"/>
        <v>15.600000000000001</v>
      </c>
      <c r="AK9" s="30">
        <f t="shared" si="21"/>
        <v>78.5</v>
      </c>
      <c r="AL9" s="30">
        <f t="shared" si="22"/>
        <v>31.400000000000002</v>
      </c>
      <c r="AM9" s="10">
        <v>55</v>
      </c>
      <c r="AN9" s="30">
        <f t="shared" si="23"/>
        <v>27.5</v>
      </c>
      <c r="AO9" s="31">
        <f t="shared" si="24"/>
        <v>58.900000000000006</v>
      </c>
      <c r="AP9" s="32" t="str">
        <f t="shared" si="40"/>
        <v>Προάγεται</v>
      </c>
      <c r="AQ9" s="7" t="s">
        <v>41</v>
      </c>
      <c r="AR9" s="29">
        <v>90</v>
      </c>
      <c r="AS9" s="30">
        <f t="shared" si="3"/>
        <v>13.5</v>
      </c>
      <c r="AT9" s="10">
        <v>55</v>
      </c>
      <c r="AU9" s="30">
        <f t="shared" si="4"/>
        <v>13.75</v>
      </c>
      <c r="AV9" s="10"/>
      <c r="AW9" s="30">
        <f t="shared" si="41"/>
        <v>0</v>
      </c>
      <c r="AX9" s="30">
        <f t="shared" si="42"/>
        <v>68.125</v>
      </c>
      <c r="AY9" s="30">
        <f t="shared" si="43"/>
        <v>27.25</v>
      </c>
      <c r="AZ9" s="10">
        <v>40</v>
      </c>
      <c r="BA9" s="30">
        <f t="shared" si="5"/>
        <v>24</v>
      </c>
      <c r="BB9" s="31">
        <f t="shared" si="25"/>
        <v>51.25</v>
      </c>
      <c r="BC9" s="32" t="str">
        <f t="shared" si="44"/>
        <v>Προάγεται</v>
      </c>
      <c r="BD9" t="s">
        <v>42</v>
      </c>
      <c r="BE9" s="47">
        <v>100</v>
      </c>
      <c r="BF9" s="30">
        <f t="shared" si="26"/>
        <v>10</v>
      </c>
      <c r="BG9" s="10">
        <v>69</v>
      </c>
      <c r="BH9" s="30">
        <f t="shared" si="27"/>
        <v>13.8</v>
      </c>
      <c r="BI9" s="10">
        <v>70</v>
      </c>
      <c r="BJ9" s="30">
        <f t="shared" si="6"/>
        <v>14</v>
      </c>
      <c r="BK9" s="30">
        <f t="shared" si="28"/>
        <v>94.499999999999986</v>
      </c>
      <c r="BL9" s="30">
        <f t="shared" si="29"/>
        <v>37.799999999999997</v>
      </c>
      <c r="BM9" s="10">
        <v>58</v>
      </c>
      <c r="BN9" s="30">
        <f t="shared" si="30"/>
        <v>29</v>
      </c>
      <c r="BO9" s="31">
        <f t="shared" si="31"/>
        <v>66.8</v>
      </c>
      <c r="BP9" s="32" t="str">
        <f t="shared" si="45"/>
        <v>Προάγεται</v>
      </c>
      <c r="BQ9" s="7" t="s">
        <v>25</v>
      </c>
      <c r="BR9" s="29">
        <v>100</v>
      </c>
      <c r="BS9" s="30">
        <f t="shared" si="32"/>
        <v>10</v>
      </c>
      <c r="BT9" s="10">
        <v>96</v>
      </c>
      <c r="BU9" s="30">
        <f t="shared" si="33"/>
        <v>9.6000000000000014</v>
      </c>
      <c r="BV9" s="10">
        <v>68</v>
      </c>
      <c r="BW9" s="30">
        <f t="shared" si="46"/>
        <v>13.600000000000001</v>
      </c>
      <c r="BX9" s="30">
        <f t="shared" si="34"/>
        <v>83.000000000000014</v>
      </c>
      <c r="BY9" s="30">
        <f t="shared" si="35"/>
        <v>33.200000000000003</v>
      </c>
      <c r="BZ9" s="10">
        <v>47</v>
      </c>
      <c r="CA9" s="30">
        <f t="shared" si="36"/>
        <v>28.2</v>
      </c>
      <c r="CB9" s="31">
        <f t="shared" si="37"/>
        <v>61.400000000000006</v>
      </c>
      <c r="CC9" s="32" t="str">
        <f t="shared" si="47"/>
        <v>Προάγεται</v>
      </c>
    </row>
    <row r="10" spans="1:81" ht="51" x14ac:dyDescent="0.25">
      <c r="A10" s="6">
        <v>9</v>
      </c>
      <c r="B10" s="32">
        <v>1310</v>
      </c>
      <c r="C10" s="32" t="s">
        <v>35</v>
      </c>
      <c r="D10" s="7" t="s">
        <v>24</v>
      </c>
      <c r="E10" s="29">
        <v>95</v>
      </c>
      <c r="F10" s="30">
        <f t="shared" si="7"/>
        <v>9.5</v>
      </c>
      <c r="G10" s="10">
        <v>89</v>
      </c>
      <c r="H10" s="30">
        <f t="shared" si="8"/>
        <v>17.8</v>
      </c>
      <c r="I10" s="10">
        <v>90</v>
      </c>
      <c r="J10" s="30">
        <f t="shared" si="0"/>
        <v>18</v>
      </c>
      <c r="K10" s="30">
        <f t="shared" si="9"/>
        <v>113.25</v>
      </c>
      <c r="L10" s="30">
        <f t="shared" si="10"/>
        <v>45.3</v>
      </c>
      <c r="M10" s="10">
        <v>48.5</v>
      </c>
      <c r="N10" s="30">
        <f t="shared" si="11"/>
        <v>24.25</v>
      </c>
      <c r="O10" s="31">
        <f t="shared" si="12"/>
        <v>69.55</v>
      </c>
      <c r="P10" s="32" t="str">
        <f t="shared" si="38"/>
        <v>Προάγεται</v>
      </c>
      <c r="Q10" s="7" t="s">
        <v>40</v>
      </c>
      <c r="R10" s="29">
        <v>85</v>
      </c>
      <c r="S10" s="30">
        <f t="shared" si="13"/>
        <v>8.5</v>
      </c>
      <c r="T10" s="10">
        <v>66</v>
      </c>
      <c r="U10" s="30">
        <f t="shared" si="14"/>
        <v>13.200000000000001</v>
      </c>
      <c r="V10" s="10">
        <v>70</v>
      </c>
      <c r="W10" s="30">
        <f t="shared" si="1"/>
        <v>14</v>
      </c>
      <c r="X10" s="30">
        <f t="shared" si="15"/>
        <v>89.250000000000014</v>
      </c>
      <c r="Y10" s="30">
        <f t="shared" si="16"/>
        <v>35.700000000000003</v>
      </c>
      <c r="Z10" s="10">
        <v>54</v>
      </c>
      <c r="AA10" s="30">
        <f t="shared" si="17"/>
        <v>27</v>
      </c>
      <c r="AB10" s="31">
        <f t="shared" si="18"/>
        <v>62.7</v>
      </c>
      <c r="AC10" s="32" t="str">
        <f t="shared" si="39"/>
        <v>Προάγεται</v>
      </c>
      <c r="AD10" s="7" t="s">
        <v>43</v>
      </c>
      <c r="AE10" s="29">
        <v>100</v>
      </c>
      <c r="AF10" s="30">
        <f t="shared" si="19"/>
        <v>10</v>
      </c>
      <c r="AG10" s="10">
        <v>83</v>
      </c>
      <c r="AH10" s="30">
        <f t="shared" si="20"/>
        <v>16.600000000000001</v>
      </c>
      <c r="AI10" s="10">
        <v>78</v>
      </c>
      <c r="AJ10" s="30">
        <f t="shared" si="2"/>
        <v>15.600000000000001</v>
      </c>
      <c r="AK10" s="30">
        <f t="shared" si="21"/>
        <v>105.5</v>
      </c>
      <c r="AL10" s="30">
        <f t="shared" si="22"/>
        <v>42.2</v>
      </c>
      <c r="AM10" s="10">
        <v>61</v>
      </c>
      <c r="AN10" s="30">
        <f t="shared" si="23"/>
        <v>30.5</v>
      </c>
      <c r="AO10" s="31">
        <f t="shared" si="24"/>
        <v>72.7</v>
      </c>
      <c r="AP10" s="32" t="str">
        <f t="shared" si="40"/>
        <v>Προάγεται</v>
      </c>
      <c r="AQ10" s="7" t="s">
        <v>41</v>
      </c>
      <c r="AR10" s="29">
        <v>90</v>
      </c>
      <c r="AS10" s="30">
        <f t="shared" si="3"/>
        <v>13.5</v>
      </c>
      <c r="AT10" s="10">
        <v>56</v>
      </c>
      <c r="AU10" s="30">
        <f t="shared" si="4"/>
        <v>14</v>
      </c>
      <c r="AV10" s="10"/>
      <c r="AW10" s="30">
        <f t="shared" si="41"/>
        <v>0</v>
      </c>
      <c r="AX10" s="30">
        <f t="shared" si="42"/>
        <v>68.75</v>
      </c>
      <c r="AY10" s="30">
        <f t="shared" si="43"/>
        <v>27.5</v>
      </c>
      <c r="AZ10" s="10">
        <v>71</v>
      </c>
      <c r="BA10" s="30">
        <f t="shared" si="5"/>
        <v>42.6</v>
      </c>
      <c r="BB10" s="31">
        <f t="shared" si="25"/>
        <v>70.099999999999994</v>
      </c>
      <c r="BC10" s="32" t="str">
        <f t="shared" si="44"/>
        <v>Προάγεται</v>
      </c>
      <c r="BD10" t="s">
        <v>42</v>
      </c>
      <c r="BE10" s="47">
        <v>100</v>
      </c>
      <c r="BF10" s="30">
        <f t="shared" si="26"/>
        <v>10</v>
      </c>
      <c r="BG10" s="10">
        <v>65</v>
      </c>
      <c r="BH10" s="30"/>
      <c r="BI10" s="10">
        <v>70</v>
      </c>
      <c r="BJ10" s="30">
        <f t="shared" si="6"/>
        <v>14</v>
      </c>
      <c r="BK10" s="30">
        <f t="shared" si="28"/>
        <v>60</v>
      </c>
      <c r="BL10" s="30">
        <f t="shared" si="29"/>
        <v>24</v>
      </c>
      <c r="BM10" s="10">
        <v>77</v>
      </c>
      <c r="BN10" s="30">
        <f t="shared" si="30"/>
        <v>38.5</v>
      </c>
      <c r="BO10" s="31">
        <f t="shared" si="31"/>
        <v>62.5</v>
      </c>
      <c r="BP10" s="32" t="str">
        <f t="shared" si="45"/>
        <v>Προάγεται</v>
      </c>
      <c r="BQ10" s="7" t="s">
        <v>25</v>
      </c>
      <c r="BR10" s="29">
        <v>100</v>
      </c>
      <c r="BS10" s="30">
        <f t="shared" si="32"/>
        <v>10</v>
      </c>
      <c r="BT10" s="10">
        <v>88</v>
      </c>
      <c r="BU10" s="30">
        <f t="shared" si="33"/>
        <v>8.8000000000000007</v>
      </c>
      <c r="BV10" s="10">
        <v>66</v>
      </c>
      <c r="BW10" s="30">
        <f t="shared" si="46"/>
        <v>13.200000000000001</v>
      </c>
      <c r="BX10" s="30">
        <f t="shared" si="34"/>
        <v>80</v>
      </c>
      <c r="BY10" s="30">
        <f t="shared" si="35"/>
        <v>32</v>
      </c>
      <c r="BZ10" s="10">
        <v>46</v>
      </c>
      <c r="CA10" s="30">
        <f t="shared" si="36"/>
        <v>27.599999999999998</v>
      </c>
      <c r="CB10" s="31">
        <f t="shared" si="37"/>
        <v>59.599999999999994</v>
      </c>
      <c r="CC10" s="32" t="str">
        <f t="shared" si="47"/>
        <v>Προάγεται</v>
      </c>
    </row>
    <row r="11" spans="1:81" ht="51" x14ac:dyDescent="0.25">
      <c r="A11" s="6">
        <v>10</v>
      </c>
      <c r="B11" s="32">
        <v>1301</v>
      </c>
      <c r="C11" s="32" t="s">
        <v>36</v>
      </c>
      <c r="D11" s="7" t="s">
        <v>24</v>
      </c>
      <c r="E11" s="29">
        <v>80</v>
      </c>
      <c r="F11" s="30">
        <f t="shared" si="7"/>
        <v>8</v>
      </c>
      <c r="G11" s="10">
        <v>73</v>
      </c>
      <c r="H11" s="30">
        <f t="shared" si="8"/>
        <v>14.600000000000001</v>
      </c>
      <c r="I11" s="10">
        <v>70</v>
      </c>
      <c r="J11" s="30">
        <f t="shared" si="0"/>
        <v>14</v>
      </c>
      <c r="K11" s="30">
        <f t="shared" si="9"/>
        <v>91.5</v>
      </c>
      <c r="L11" s="30">
        <f t="shared" si="10"/>
        <v>36.6</v>
      </c>
      <c r="M11" s="10">
        <v>50</v>
      </c>
      <c r="N11" s="30">
        <f t="shared" si="11"/>
        <v>25</v>
      </c>
      <c r="O11" s="31">
        <f t="shared" si="12"/>
        <v>61.6</v>
      </c>
      <c r="P11" s="32" t="str">
        <f t="shared" si="38"/>
        <v>Προάγεται</v>
      </c>
      <c r="Q11" s="7" t="s">
        <v>40</v>
      </c>
      <c r="R11" s="29">
        <v>60</v>
      </c>
      <c r="S11" s="30">
        <f t="shared" si="13"/>
        <v>6</v>
      </c>
      <c r="T11" s="10">
        <v>80</v>
      </c>
      <c r="U11" s="30">
        <f t="shared" si="14"/>
        <v>16</v>
      </c>
      <c r="V11" s="10">
        <v>65</v>
      </c>
      <c r="W11" s="30">
        <f t="shared" si="1"/>
        <v>13</v>
      </c>
      <c r="X11" s="30">
        <f t="shared" si="15"/>
        <v>87.5</v>
      </c>
      <c r="Y11" s="30">
        <f t="shared" si="16"/>
        <v>35</v>
      </c>
      <c r="Z11" s="10">
        <v>63</v>
      </c>
      <c r="AA11" s="30">
        <f t="shared" si="17"/>
        <v>31.5</v>
      </c>
      <c r="AB11" s="31">
        <f t="shared" si="18"/>
        <v>66.5</v>
      </c>
      <c r="AC11" s="32" t="str">
        <f t="shared" si="39"/>
        <v>Προάγεται</v>
      </c>
      <c r="AD11" s="7" t="s">
        <v>43</v>
      </c>
      <c r="AE11" s="29">
        <v>50</v>
      </c>
      <c r="AF11" s="30">
        <f t="shared" si="19"/>
        <v>5</v>
      </c>
      <c r="AG11" s="10">
        <v>25</v>
      </c>
      <c r="AH11" s="30">
        <f t="shared" si="20"/>
        <v>5</v>
      </c>
      <c r="AI11" s="10">
        <v>77</v>
      </c>
      <c r="AJ11" s="30">
        <f t="shared" si="2"/>
        <v>15.4</v>
      </c>
      <c r="AK11" s="30">
        <f t="shared" si="21"/>
        <v>63.5</v>
      </c>
      <c r="AL11" s="30">
        <f t="shared" si="22"/>
        <v>25.4</v>
      </c>
      <c r="AM11" s="10">
        <v>23</v>
      </c>
      <c r="AN11" s="30">
        <f t="shared" si="23"/>
        <v>11.5</v>
      </c>
      <c r="AO11" s="31">
        <f t="shared" si="24"/>
        <v>36.9</v>
      </c>
      <c r="AP11" s="32" t="str">
        <f t="shared" si="40"/>
        <v>Απορίπτεται</v>
      </c>
      <c r="AQ11" s="7" t="s">
        <v>41</v>
      </c>
      <c r="AR11" s="29">
        <v>60</v>
      </c>
      <c r="AS11" s="30">
        <f t="shared" si="3"/>
        <v>9</v>
      </c>
      <c r="AT11" s="10">
        <v>21</v>
      </c>
      <c r="AU11" s="30">
        <f t="shared" si="4"/>
        <v>5.25</v>
      </c>
      <c r="AV11" s="10"/>
      <c r="AW11" s="30">
        <f t="shared" si="41"/>
        <v>0</v>
      </c>
      <c r="AX11" s="30">
        <f t="shared" si="42"/>
        <v>35.625</v>
      </c>
      <c r="AY11" s="30">
        <f t="shared" si="43"/>
        <v>14.25</v>
      </c>
      <c r="AZ11" s="10">
        <v>74</v>
      </c>
      <c r="BA11" s="30">
        <f t="shared" si="5"/>
        <v>44.4</v>
      </c>
      <c r="BB11" s="31">
        <f t="shared" si="25"/>
        <v>58.65</v>
      </c>
      <c r="BC11" s="32" t="str">
        <f t="shared" si="44"/>
        <v>Προάγεται</v>
      </c>
      <c r="BD11" t="s">
        <v>42</v>
      </c>
      <c r="BE11" s="47">
        <v>80</v>
      </c>
      <c r="BF11" s="30">
        <f t="shared" si="26"/>
        <v>8</v>
      </c>
      <c r="BG11" s="10">
        <v>50</v>
      </c>
      <c r="BH11" s="30">
        <f t="shared" si="27"/>
        <v>10</v>
      </c>
      <c r="BI11" s="10">
        <v>50</v>
      </c>
      <c r="BJ11" s="30">
        <f t="shared" si="6"/>
        <v>10</v>
      </c>
      <c r="BK11" s="30">
        <f t="shared" si="28"/>
        <v>70</v>
      </c>
      <c r="BL11" s="30">
        <f t="shared" si="29"/>
        <v>28</v>
      </c>
      <c r="BM11" s="10">
        <v>90</v>
      </c>
      <c r="BN11" s="30">
        <f t="shared" si="30"/>
        <v>45</v>
      </c>
      <c r="BO11" s="31">
        <f t="shared" si="31"/>
        <v>73</v>
      </c>
      <c r="BP11" s="32" t="str">
        <f t="shared" si="45"/>
        <v>Προάγεται</v>
      </c>
      <c r="BQ11" s="7" t="s">
        <v>25</v>
      </c>
      <c r="BR11" s="29">
        <v>100</v>
      </c>
      <c r="BS11" s="30">
        <f t="shared" si="32"/>
        <v>10</v>
      </c>
      <c r="BT11" s="10">
        <v>96</v>
      </c>
      <c r="BU11" s="30">
        <f t="shared" si="33"/>
        <v>9.6000000000000014</v>
      </c>
      <c r="BV11" s="10">
        <v>90</v>
      </c>
      <c r="BW11" s="30">
        <f t="shared" si="46"/>
        <v>18</v>
      </c>
      <c r="BX11" s="30">
        <f t="shared" si="34"/>
        <v>94</v>
      </c>
      <c r="BY11" s="30">
        <f t="shared" si="35"/>
        <v>37.6</v>
      </c>
      <c r="BZ11" s="10">
        <v>90</v>
      </c>
      <c r="CA11" s="30">
        <f t="shared" si="36"/>
        <v>54</v>
      </c>
      <c r="CB11" s="31">
        <f t="shared" si="37"/>
        <v>91.6</v>
      </c>
      <c r="CC11" s="32" t="str">
        <f t="shared" si="47"/>
        <v>Προάγεται</v>
      </c>
    </row>
    <row r="12" spans="1:81" ht="51" x14ac:dyDescent="0.25">
      <c r="A12" s="6">
        <v>11</v>
      </c>
      <c r="B12" s="32">
        <v>1299</v>
      </c>
      <c r="C12" s="32" t="s">
        <v>37</v>
      </c>
      <c r="D12" s="7" t="s">
        <v>24</v>
      </c>
      <c r="E12" s="29">
        <v>95</v>
      </c>
      <c r="F12" s="30">
        <f t="shared" si="7"/>
        <v>9.5</v>
      </c>
      <c r="G12" s="10">
        <v>88</v>
      </c>
      <c r="H12" s="30">
        <f t="shared" si="8"/>
        <v>17.600000000000001</v>
      </c>
      <c r="I12" s="10">
        <v>95</v>
      </c>
      <c r="J12" s="30">
        <f t="shared" si="0"/>
        <v>19</v>
      </c>
      <c r="K12" s="30">
        <f t="shared" si="9"/>
        <v>115.25</v>
      </c>
      <c r="L12" s="30">
        <f t="shared" si="10"/>
        <v>46.1</v>
      </c>
      <c r="M12" s="10">
        <v>77</v>
      </c>
      <c r="N12" s="30">
        <f t="shared" si="11"/>
        <v>38.5</v>
      </c>
      <c r="O12" s="31">
        <f t="shared" si="12"/>
        <v>84.6</v>
      </c>
      <c r="P12" s="32" t="str">
        <f t="shared" si="38"/>
        <v>Προάγεται</v>
      </c>
      <c r="Q12" s="7" t="s">
        <v>40</v>
      </c>
      <c r="R12" s="29">
        <v>98</v>
      </c>
      <c r="S12" s="30">
        <f t="shared" si="13"/>
        <v>9.8000000000000007</v>
      </c>
      <c r="T12" s="10">
        <v>94</v>
      </c>
      <c r="U12" s="30">
        <f t="shared" si="14"/>
        <v>18.8</v>
      </c>
      <c r="V12" s="10">
        <v>95</v>
      </c>
      <c r="W12" s="30">
        <f t="shared" si="1"/>
        <v>19</v>
      </c>
      <c r="X12" s="30">
        <f t="shared" si="15"/>
        <v>119</v>
      </c>
      <c r="Y12" s="30">
        <f t="shared" si="16"/>
        <v>47.6</v>
      </c>
      <c r="Z12" s="10">
        <v>86</v>
      </c>
      <c r="AA12" s="30">
        <f t="shared" si="17"/>
        <v>43</v>
      </c>
      <c r="AB12" s="31">
        <f t="shared" si="18"/>
        <v>90.6</v>
      </c>
      <c r="AC12" s="32" t="str">
        <f t="shared" si="39"/>
        <v>Προάγεται</v>
      </c>
      <c r="AD12" s="7" t="s">
        <v>43</v>
      </c>
      <c r="AE12" s="29">
        <v>100</v>
      </c>
      <c r="AF12" s="30">
        <f t="shared" si="19"/>
        <v>10</v>
      </c>
      <c r="AG12" s="10">
        <v>96</v>
      </c>
      <c r="AH12" s="30">
        <f t="shared" si="20"/>
        <v>19.200000000000003</v>
      </c>
      <c r="AI12" s="10">
        <v>100</v>
      </c>
      <c r="AJ12" s="30">
        <f t="shared" si="2"/>
        <v>20</v>
      </c>
      <c r="AK12" s="30">
        <f t="shared" si="21"/>
        <v>123</v>
      </c>
      <c r="AL12" s="30">
        <f t="shared" si="22"/>
        <v>49.2</v>
      </c>
      <c r="AM12" s="10">
        <v>85</v>
      </c>
      <c r="AN12" s="30">
        <f t="shared" si="23"/>
        <v>42.5</v>
      </c>
      <c r="AO12" s="31">
        <f t="shared" si="24"/>
        <v>91.7</v>
      </c>
      <c r="AP12" s="32" t="str">
        <f t="shared" si="40"/>
        <v>Προάγεται</v>
      </c>
      <c r="AQ12" s="7" t="s">
        <v>41</v>
      </c>
      <c r="AR12" s="29">
        <v>100</v>
      </c>
      <c r="AS12" s="30">
        <f t="shared" si="3"/>
        <v>15</v>
      </c>
      <c r="AT12" s="10">
        <v>100</v>
      </c>
      <c r="AU12" s="30">
        <f t="shared" si="4"/>
        <v>25</v>
      </c>
      <c r="AV12" s="10"/>
      <c r="AW12" s="30">
        <f t="shared" si="41"/>
        <v>0</v>
      </c>
      <c r="AX12" s="30">
        <f t="shared" si="42"/>
        <v>100</v>
      </c>
      <c r="AY12" s="30">
        <f t="shared" si="43"/>
        <v>40</v>
      </c>
      <c r="AZ12" s="10">
        <v>92</v>
      </c>
      <c r="BA12" s="30">
        <f t="shared" si="5"/>
        <v>55.199999999999996</v>
      </c>
      <c r="BB12" s="31">
        <f t="shared" si="25"/>
        <v>95.199999999999989</v>
      </c>
      <c r="BC12" s="32" t="str">
        <f t="shared" si="44"/>
        <v>Προάγεται</v>
      </c>
      <c r="BD12" t="s">
        <v>42</v>
      </c>
      <c r="BE12" s="47">
        <v>100</v>
      </c>
      <c r="BF12" s="30">
        <f t="shared" si="26"/>
        <v>10</v>
      </c>
      <c r="BG12" s="10">
        <v>52</v>
      </c>
      <c r="BH12" s="30">
        <f t="shared" si="27"/>
        <v>10.4</v>
      </c>
      <c r="BI12" s="10">
        <v>60</v>
      </c>
      <c r="BJ12" s="30">
        <f t="shared" si="6"/>
        <v>12</v>
      </c>
      <c r="BK12" s="30">
        <f t="shared" si="28"/>
        <v>81</v>
      </c>
      <c r="BL12" s="30">
        <f t="shared" si="29"/>
        <v>32.4</v>
      </c>
      <c r="BM12" s="10">
        <v>84</v>
      </c>
      <c r="BN12" s="30">
        <f t="shared" si="30"/>
        <v>42</v>
      </c>
      <c r="BO12" s="31">
        <f t="shared" si="31"/>
        <v>74.400000000000006</v>
      </c>
      <c r="BP12" s="32" t="str">
        <f t="shared" si="45"/>
        <v>Προάγεται</v>
      </c>
      <c r="BQ12" s="7" t="s">
        <v>25</v>
      </c>
      <c r="BR12" s="29">
        <v>100</v>
      </c>
      <c r="BS12" s="30">
        <f t="shared" si="32"/>
        <v>10</v>
      </c>
      <c r="BT12" s="10">
        <v>80</v>
      </c>
      <c r="BU12" s="30">
        <f t="shared" si="33"/>
        <v>8</v>
      </c>
      <c r="BV12" s="10">
        <v>90</v>
      </c>
      <c r="BW12" s="30">
        <f t="shared" si="46"/>
        <v>18</v>
      </c>
      <c r="BX12" s="30">
        <f t="shared" si="34"/>
        <v>90</v>
      </c>
      <c r="BY12" s="30">
        <f t="shared" si="35"/>
        <v>36</v>
      </c>
      <c r="BZ12" s="10">
        <v>65</v>
      </c>
      <c r="CA12" s="30">
        <f t="shared" si="36"/>
        <v>39</v>
      </c>
      <c r="CB12" s="31">
        <f t="shared" si="37"/>
        <v>75</v>
      </c>
      <c r="CC12" s="32" t="str">
        <f t="shared" si="47"/>
        <v>Προάγεται</v>
      </c>
    </row>
    <row r="13" spans="1:81" ht="51" x14ac:dyDescent="0.25">
      <c r="A13" s="6">
        <v>12</v>
      </c>
      <c r="B13" s="32">
        <v>1311</v>
      </c>
      <c r="C13" s="32" t="s">
        <v>38</v>
      </c>
      <c r="D13" s="7" t="s">
        <v>24</v>
      </c>
      <c r="E13" s="29">
        <v>75</v>
      </c>
      <c r="F13" s="30">
        <f t="shared" si="7"/>
        <v>7.5</v>
      </c>
      <c r="G13" s="10">
        <v>53</v>
      </c>
      <c r="H13" s="30">
        <f t="shared" si="8"/>
        <v>10.600000000000001</v>
      </c>
      <c r="I13" s="10">
        <v>70</v>
      </c>
      <c r="J13" s="30">
        <f t="shared" si="0"/>
        <v>14</v>
      </c>
      <c r="K13" s="30">
        <f t="shared" si="9"/>
        <v>80.25</v>
      </c>
      <c r="L13" s="30">
        <f t="shared" si="10"/>
        <v>32.1</v>
      </c>
      <c r="M13" s="10">
        <v>13.5</v>
      </c>
      <c r="N13" s="30">
        <f t="shared" si="11"/>
        <v>6.75</v>
      </c>
      <c r="O13" s="31">
        <f t="shared" si="12"/>
        <v>38.85</v>
      </c>
      <c r="P13" s="32" t="str">
        <f t="shared" si="38"/>
        <v>Απορίπτεται</v>
      </c>
      <c r="Q13" s="7" t="s">
        <v>40</v>
      </c>
      <c r="R13" s="29">
        <v>70</v>
      </c>
      <c r="S13" s="30">
        <f t="shared" si="13"/>
        <v>7</v>
      </c>
      <c r="T13" s="10">
        <v>25</v>
      </c>
      <c r="U13" s="30">
        <f t="shared" si="14"/>
        <v>5</v>
      </c>
      <c r="V13" s="10">
        <v>55</v>
      </c>
      <c r="W13" s="30">
        <f t="shared" si="1"/>
        <v>11</v>
      </c>
      <c r="X13" s="30">
        <f t="shared" si="15"/>
        <v>57.5</v>
      </c>
      <c r="Y13" s="30">
        <f t="shared" si="16"/>
        <v>23</v>
      </c>
      <c r="Z13" s="10">
        <v>9</v>
      </c>
      <c r="AA13" s="30">
        <f t="shared" si="17"/>
        <v>4.5</v>
      </c>
      <c r="AB13" s="31">
        <f t="shared" si="18"/>
        <v>27.5</v>
      </c>
      <c r="AC13" s="32" t="str">
        <f t="shared" si="39"/>
        <v>Απορίπτεται</v>
      </c>
      <c r="AD13" s="7" t="s">
        <v>43</v>
      </c>
      <c r="AE13" s="29">
        <v>80</v>
      </c>
      <c r="AF13" s="30">
        <f t="shared" si="19"/>
        <v>8</v>
      </c>
      <c r="AG13" s="10">
        <v>50</v>
      </c>
      <c r="AH13" s="30">
        <f t="shared" si="20"/>
        <v>10</v>
      </c>
      <c r="AI13" s="10">
        <v>78</v>
      </c>
      <c r="AJ13" s="30">
        <f t="shared" si="2"/>
        <v>15.600000000000001</v>
      </c>
      <c r="AK13" s="30">
        <f t="shared" si="21"/>
        <v>84</v>
      </c>
      <c r="AL13" s="30">
        <f t="shared" si="22"/>
        <v>33.6</v>
      </c>
      <c r="AM13" s="10">
        <v>33</v>
      </c>
      <c r="AN13" s="30">
        <f t="shared" si="23"/>
        <v>16.5</v>
      </c>
      <c r="AO13" s="31">
        <f t="shared" si="24"/>
        <v>50.1</v>
      </c>
      <c r="AP13" s="32" t="str">
        <f t="shared" si="40"/>
        <v>Προάγεται</v>
      </c>
      <c r="AQ13" s="7" t="s">
        <v>41</v>
      </c>
      <c r="AR13" s="29">
        <v>90</v>
      </c>
      <c r="AS13" s="30">
        <f t="shared" si="3"/>
        <v>13.5</v>
      </c>
      <c r="AT13" s="10">
        <v>50</v>
      </c>
      <c r="AU13" s="30">
        <f t="shared" si="4"/>
        <v>12.5</v>
      </c>
      <c r="AV13" s="10"/>
      <c r="AW13" s="30">
        <f t="shared" si="41"/>
        <v>0</v>
      </c>
      <c r="AX13" s="30">
        <f t="shared" si="42"/>
        <v>65</v>
      </c>
      <c r="AY13" s="30">
        <f t="shared" si="43"/>
        <v>26</v>
      </c>
      <c r="AZ13" s="10">
        <v>40</v>
      </c>
      <c r="BA13" s="30">
        <f t="shared" si="5"/>
        <v>24</v>
      </c>
      <c r="BB13" s="31">
        <f t="shared" si="25"/>
        <v>50</v>
      </c>
      <c r="BC13" s="32" t="str">
        <f t="shared" si="44"/>
        <v>Προάγεται</v>
      </c>
      <c r="BD13" t="s">
        <v>42</v>
      </c>
      <c r="BE13" s="47">
        <v>100</v>
      </c>
      <c r="BF13" s="30">
        <f t="shared" si="26"/>
        <v>10</v>
      </c>
      <c r="BG13" s="10">
        <v>60</v>
      </c>
      <c r="BH13" s="30">
        <f t="shared" si="27"/>
        <v>12</v>
      </c>
      <c r="BI13" s="10">
        <v>60</v>
      </c>
      <c r="BJ13" s="30">
        <f t="shared" si="6"/>
        <v>12</v>
      </c>
      <c r="BK13" s="30">
        <f t="shared" si="28"/>
        <v>85</v>
      </c>
      <c r="BL13" s="30">
        <f t="shared" si="29"/>
        <v>34</v>
      </c>
      <c r="BM13" s="10">
        <v>32</v>
      </c>
      <c r="BN13" s="30">
        <f t="shared" si="30"/>
        <v>16</v>
      </c>
      <c r="BO13" s="31">
        <f t="shared" si="31"/>
        <v>50</v>
      </c>
      <c r="BP13" s="32" t="str">
        <f t="shared" si="45"/>
        <v>Προάγεται</v>
      </c>
      <c r="BQ13" s="7" t="s">
        <v>25</v>
      </c>
      <c r="BR13" s="29"/>
      <c r="BS13" s="30">
        <f t="shared" si="32"/>
        <v>0</v>
      </c>
      <c r="BT13" s="10"/>
      <c r="BU13" s="30">
        <f t="shared" si="33"/>
        <v>0</v>
      </c>
      <c r="BV13" s="10"/>
      <c r="BW13" s="30">
        <f t="shared" si="46"/>
        <v>0</v>
      </c>
      <c r="BX13" s="30">
        <f t="shared" si="34"/>
        <v>0</v>
      </c>
      <c r="BY13" s="30">
        <f t="shared" si="35"/>
        <v>0</v>
      </c>
      <c r="BZ13" s="10"/>
      <c r="CA13" s="30">
        <f t="shared" si="36"/>
        <v>0</v>
      </c>
      <c r="CB13" s="31">
        <f t="shared" si="37"/>
        <v>0</v>
      </c>
      <c r="CC13" s="32"/>
    </row>
    <row r="14" spans="1:81" ht="51" x14ac:dyDescent="0.25">
      <c r="A14" s="6">
        <v>13</v>
      </c>
      <c r="B14" s="32">
        <v>1273</v>
      </c>
      <c r="C14" s="32" t="s">
        <v>39</v>
      </c>
      <c r="D14" s="7" t="s">
        <v>24</v>
      </c>
      <c r="E14" s="29">
        <v>100</v>
      </c>
      <c r="F14" s="30">
        <f>E14*10%</f>
        <v>10</v>
      </c>
      <c r="G14" s="10">
        <v>83.5</v>
      </c>
      <c r="H14" s="30">
        <f>G14*20%</f>
        <v>16.7</v>
      </c>
      <c r="I14" s="10">
        <v>95</v>
      </c>
      <c r="J14" s="30">
        <f>I14*20%</f>
        <v>19</v>
      </c>
      <c r="K14" s="30"/>
      <c r="L14" s="30"/>
      <c r="M14" s="10">
        <v>72</v>
      </c>
      <c r="N14" s="30">
        <f>M14*50%</f>
        <v>36</v>
      </c>
      <c r="O14" s="31">
        <f>SUM(N14+J14+H14+F14)</f>
        <v>81.7</v>
      </c>
      <c r="P14" s="32" t="str">
        <f>IF(O14&gt;=50,"Προάγεται","Απορίπτεται")</f>
        <v>Προάγεται</v>
      </c>
      <c r="Q14" s="7" t="s">
        <v>40</v>
      </c>
      <c r="R14" s="29"/>
      <c r="S14" s="30">
        <f t="shared" si="13"/>
        <v>0</v>
      </c>
      <c r="T14" s="10"/>
      <c r="U14" s="30">
        <f t="shared" si="14"/>
        <v>0</v>
      </c>
      <c r="V14" s="10"/>
      <c r="W14" s="30">
        <f t="shared" si="1"/>
        <v>0</v>
      </c>
      <c r="X14" s="30">
        <f t="shared" si="15"/>
        <v>0</v>
      </c>
      <c r="Y14" s="30">
        <f t="shared" si="16"/>
        <v>0</v>
      </c>
      <c r="Z14" s="10"/>
      <c r="AA14" s="30">
        <f t="shared" si="17"/>
        <v>0</v>
      </c>
      <c r="AB14" s="31">
        <f t="shared" si="18"/>
        <v>0</v>
      </c>
      <c r="AC14" s="32"/>
      <c r="AD14" s="7" t="s">
        <v>43</v>
      </c>
      <c r="AE14" s="29"/>
      <c r="AF14" s="30">
        <f t="shared" si="19"/>
        <v>0</v>
      </c>
      <c r="AG14" s="10"/>
      <c r="AH14" s="30">
        <f t="shared" si="20"/>
        <v>0</v>
      </c>
      <c r="AI14" s="10"/>
      <c r="AJ14" s="30">
        <f t="shared" si="2"/>
        <v>0</v>
      </c>
      <c r="AK14" s="30">
        <f t="shared" si="21"/>
        <v>0</v>
      </c>
      <c r="AL14" s="30">
        <f t="shared" si="22"/>
        <v>0</v>
      </c>
      <c r="AM14" s="10"/>
      <c r="AN14" s="30">
        <f t="shared" si="23"/>
        <v>0</v>
      </c>
      <c r="AO14" s="31">
        <f t="shared" si="24"/>
        <v>0</v>
      </c>
      <c r="AP14" s="32"/>
      <c r="AQ14" s="7" t="s">
        <v>41</v>
      </c>
      <c r="AR14" s="29"/>
      <c r="AS14" s="30">
        <f t="shared" si="3"/>
        <v>0</v>
      </c>
      <c r="AT14" s="10"/>
      <c r="AU14" s="30">
        <f t="shared" si="4"/>
        <v>0</v>
      </c>
      <c r="AV14" s="10"/>
      <c r="AW14" s="30">
        <f t="shared" si="41"/>
        <v>0</v>
      </c>
      <c r="AX14" s="30">
        <f t="shared" si="42"/>
        <v>0</v>
      </c>
      <c r="AY14" s="30">
        <f t="shared" si="43"/>
        <v>0</v>
      </c>
      <c r="AZ14" s="10"/>
      <c r="BA14" s="30">
        <f t="shared" si="5"/>
        <v>0</v>
      </c>
      <c r="BB14" s="31">
        <f t="shared" si="25"/>
        <v>0</v>
      </c>
      <c r="BC14" s="32"/>
      <c r="BD14" t="s">
        <v>42</v>
      </c>
      <c r="BE14" s="29"/>
      <c r="BF14" s="30"/>
      <c r="BG14" s="10"/>
      <c r="BH14" s="30"/>
      <c r="BI14" s="10"/>
      <c r="BJ14" s="30"/>
      <c r="BK14" s="30"/>
      <c r="BL14" s="30"/>
      <c r="BM14" s="10"/>
      <c r="BN14" s="30"/>
      <c r="BO14" s="31"/>
      <c r="BP14" s="32"/>
      <c r="BQ14" s="7" t="s">
        <v>25</v>
      </c>
      <c r="BR14" s="29"/>
      <c r="BS14" s="30">
        <f t="shared" si="32"/>
        <v>0</v>
      </c>
      <c r="BT14" s="10"/>
      <c r="BU14" s="30">
        <f t="shared" si="33"/>
        <v>0</v>
      </c>
      <c r="BV14" s="10"/>
      <c r="BW14" s="30">
        <f t="shared" si="46"/>
        <v>0</v>
      </c>
      <c r="BX14" s="30">
        <f t="shared" si="34"/>
        <v>0</v>
      </c>
      <c r="BY14" s="30">
        <f t="shared" si="35"/>
        <v>0</v>
      </c>
      <c r="BZ14" s="10"/>
      <c r="CA14" s="30">
        <f t="shared" si="36"/>
        <v>0</v>
      </c>
      <c r="CB14" s="31">
        <f t="shared" si="37"/>
        <v>0</v>
      </c>
      <c r="CC14" s="32"/>
    </row>
    <row r="15" spans="1:81" ht="51" x14ac:dyDescent="0.25">
      <c r="A15" s="6">
        <v>14</v>
      </c>
      <c r="B15" s="32"/>
      <c r="C15" s="32"/>
      <c r="D15" s="7" t="s">
        <v>24</v>
      </c>
      <c r="Q15" s="7" t="s">
        <v>40</v>
      </c>
      <c r="R15" s="29"/>
      <c r="S15" s="30"/>
      <c r="T15" s="10"/>
      <c r="U15" s="30"/>
      <c r="V15" s="10"/>
      <c r="W15" s="30"/>
      <c r="X15" s="30"/>
      <c r="Y15" s="30"/>
      <c r="Z15" s="10"/>
      <c r="AA15" s="30"/>
      <c r="AB15" s="31"/>
      <c r="AC15" s="32"/>
      <c r="AD15" s="7" t="s">
        <v>43</v>
      </c>
      <c r="AE15" s="29"/>
      <c r="AF15" s="30"/>
      <c r="AG15" s="10"/>
      <c r="AH15" s="30"/>
      <c r="AI15" s="10"/>
      <c r="AJ15" s="30"/>
      <c r="AK15" s="30"/>
      <c r="AL15" s="30"/>
      <c r="AM15" s="10"/>
      <c r="AN15" s="30"/>
      <c r="AO15" s="31"/>
      <c r="AP15" s="32"/>
      <c r="AQ15" s="7" t="s">
        <v>41</v>
      </c>
      <c r="AR15" s="29"/>
      <c r="AS15" s="30">
        <f t="shared" si="3"/>
        <v>0</v>
      </c>
      <c r="AT15" s="10"/>
      <c r="AU15" s="30">
        <f t="shared" si="4"/>
        <v>0</v>
      </c>
      <c r="AV15" s="10"/>
      <c r="AW15" s="30">
        <f t="shared" si="41"/>
        <v>0</v>
      </c>
      <c r="AX15" s="30">
        <f t="shared" si="42"/>
        <v>0</v>
      </c>
      <c r="AY15" s="30">
        <f t="shared" si="43"/>
        <v>0</v>
      </c>
      <c r="AZ15" s="10"/>
      <c r="BA15" s="30">
        <f t="shared" si="5"/>
        <v>0</v>
      </c>
      <c r="BB15" s="31">
        <f t="shared" si="25"/>
        <v>0</v>
      </c>
      <c r="BC15" s="32"/>
      <c r="BD15" t="s">
        <v>42</v>
      </c>
      <c r="BE15" s="29"/>
      <c r="BF15" s="30"/>
      <c r="BG15" s="10"/>
      <c r="BH15" s="30"/>
      <c r="BI15" s="10"/>
      <c r="BJ15" s="30"/>
      <c r="BK15" s="30"/>
      <c r="BL15" s="30"/>
      <c r="BM15" s="10"/>
      <c r="BN15" s="30"/>
      <c r="BO15" s="31"/>
      <c r="BP15" s="32"/>
      <c r="BQ15" s="7" t="s">
        <v>25</v>
      </c>
      <c r="BR15" s="29"/>
      <c r="BS15" s="30">
        <f t="shared" si="32"/>
        <v>0</v>
      </c>
      <c r="BT15" s="10"/>
      <c r="BU15" s="30">
        <f t="shared" si="33"/>
        <v>0</v>
      </c>
      <c r="BV15" s="10"/>
      <c r="BW15" s="30">
        <f t="shared" si="46"/>
        <v>0</v>
      </c>
      <c r="BX15" s="30">
        <f t="shared" si="34"/>
        <v>0</v>
      </c>
      <c r="BY15" s="30">
        <f t="shared" si="35"/>
        <v>0</v>
      </c>
      <c r="BZ15" s="10"/>
      <c r="CA15" s="30">
        <f t="shared" si="36"/>
        <v>0</v>
      </c>
      <c r="CB15" s="31">
        <f t="shared" si="37"/>
        <v>0</v>
      </c>
      <c r="CC15" s="32"/>
    </row>
    <row r="16" spans="1:81" ht="51" x14ac:dyDescent="0.25">
      <c r="A16" s="6">
        <v>15</v>
      </c>
      <c r="B16" s="32"/>
      <c r="C16" s="32"/>
      <c r="D16" s="7" t="s">
        <v>24</v>
      </c>
      <c r="E16" s="29"/>
      <c r="F16" s="30"/>
      <c r="G16" s="10"/>
      <c r="H16" s="30">
        <f t="shared" si="8"/>
        <v>0</v>
      </c>
      <c r="I16" s="10"/>
      <c r="J16" s="30"/>
      <c r="K16" s="30"/>
      <c r="L16" s="30"/>
      <c r="M16" s="10"/>
      <c r="N16" s="30">
        <f t="shared" si="11"/>
        <v>0</v>
      </c>
      <c r="O16" s="31"/>
      <c r="P16" s="32"/>
      <c r="Q16" s="7" t="s">
        <v>40</v>
      </c>
      <c r="R16" s="29"/>
      <c r="S16" s="30"/>
      <c r="T16" s="10"/>
      <c r="U16" s="30"/>
      <c r="V16" s="10"/>
      <c r="W16" s="30"/>
      <c r="X16" s="30"/>
      <c r="Y16" s="30"/>
      <c r="Z16" s="10"/>
      <c r="AA16" s="30"/>
      <c r="AB16" s="31"/>
      <c r="AC16" s="32"/>
      <c r="AD16" s="7" t="s">
        <v>43</v>
      </c>
      <c r="AE16" s="29"/>
      <c r="AF16" s="30"/>
      <c r="AG16" s="10"/>
      <c r="AH16" s="30"/>
      <c r="AI16" s="10"/>
      <c r="AJ16" s="30"/>
      <c r="AK16" s="30"/>
      <c r="AL16" s="30"/>
      <c r="AM16" s="10"/>
      <c r="AN16" s="30"/>
      <c r="AO16" s="31"/>
      <c r="AP16" s="32"/>
      <c r="AQ16" s="7" t="s">
        <v>41</v>
      </c>
      <c r="AR16" s="29"/>
      <c r="AS16" s="30">
        <f t="shared" si="3"/>
        <v>0</v>
      </c>
      <c r="AT16" s="10"/>
      <c r="AU16" s="30">
        <f t="shared" si="4"/>
        <v>0</v>
      </c>
      <c r="AV16" s="10"/>
      <c r="AW16" s="30">
        <f t="shared" si="41"/>
        <v>0</v>
      </c>
      <c r="AX16" s="30">
        <f t="shared" si="42"/>
        <v>0</v>
      </c>
      <c r="AY16" s="30">
        <f t="shared" si="43"/>
        <v>0</v>
      </c>
      <c r="AZ16" s="10"/>
      <c r="BA16" s="30">
        <f t="shared" si="5"/>
        <v>0</v>
      </c>
      <c r="BB16" s="31">
        <f t="shared" si="25"/>
        <v>0</v>
      </c>
      <c r="BC16" s="32"/>
      <c r="BD16" t="s">
        <v>42</v>
      </c>
      <c r="BE16" s="29"/>
      <c r="BF16" s="30"/>
      <c r="BG16" s="10"/>
      <c r="BH16" s="30"/>
      <c r="BI16" s="10"/>
      <c r="BJ16" s="30"/>
      <c r="BK16" s="30"/>
      <c r="BL16" s="30"/>
      <c r="BM16" s="10"/>
      <c r="BN16" s="30"/>
      <c r="BO16" s="31"/>
      <c r="BP16" s="32"/>
      <c r="BQ16" s="7" t="s">
        <v>25</v>
      </c>
      <c r="BR16" s="29"/>
      <c r="BS16" s="30">
        <f t="shared" si="32"/>
        <v>0</v>
      </c>
      <c r="BT16" s="10"/>
      <c r="BU16" s="30">
        <f t="shared" si="33"/>
        <v>0</v>
      </c>
      <c r="BV16" s="10"/>
      <c r="BW16" s="30">
        <f t="shared" si="46"/>
        <v>0</v>
      </c>
      <c r="BX16" s="30">
        <f t="shared" si="34"/>
        <v>0</v>
      </c>
      <c r="BY16" s="30">
        <f t="shared" si="35"/>
        <v>0</v>
      </c>
      <c r="BZ16" s="10"/>
      <c r="CA16" s="30">
        <f t="shared" si="36"/>
        <v>0</v>
      </c>
      <c r="CB16" s="31">
        <f t="shared" si="37"/>
        <v>0</v>
      </c>
      <c r="CC16" s="32"/>
    </row>
    <row r="17" spans="1:81" ht="51" x14ac:dyDescent="0.25">
      <c r="A17" s="6">
        <v>16</v>
      </c>
      <c r="B17" s="32"/>
      <c r="C17" s="32"/>
      <c r="D17" s="7" t="s">
        <v>24</v>
      </c>
      <c r="E17" s="29"/>
      <c r="F17" s="30">
        <f t="shared" si="7"/>
        <v>0</v>
      </c>
      <c r="G17" s="10"/>
      <c r="H17" s="30">
        <f t="shared" ref="H17:H33" si="51">G17*10%</f>
        <v>0</v>
      </c>
      <c r="I17" s="10"/>
      <c r="J17" s="30">
        <f t="shared" si="0"/>
        <v>0</v>
      </c>
      <c r="K17" s="30">
        <f t="shared" si="9"/>
        <v>0</v>
      </c>
      <c r="L17" s="30">
        <f t="shared" si="10"/>
        <v>0</v>
      </c>
      <c r="M17" s="10"/>
      <c r="N17" s="30">
        <f t="shared" ref="N17:N33" si="52">M17*60%</f>
        <v>0</v>
      </c>
      <c r="O17" s="31">
        <f t="shared" ref="O17:O33" si="53">SUM(N17+L17)</f>
        <v>0</v>
      </c>
      <c r="P17" s="32"/>
      <c r="Q17" s="7" t="s">
        <v>40</v>
      </c>
      <c r="R17" s="29"/>
      <c r="S17" s="30">
        <f t="shared" ref="S17:S37" si="54">R17*10%</f>
        <v>0</v>
      </c>
      <c r="T17" s="10"/>
      <c r="U17" s="30">
        <f t="shared" ref="U17:U37" si="55">T17*10%</f>
        <v>0</v>
      </c>
      <c r="V17" s="10"/>
      <c r="W17" s="30">
        <f t="shared" ref="W17:W37" si="56">V17*20%</f>
        <v>0</v>
      </c>
      <c r="X17" s="30">
        <f t="shared" ref="X17:X37" si="57">Y17*100/40</f>
        <v>0</v>
      </c>
      <c r="Y17" s="30">
        <f t="shared" ref="Y17:Y37" si="58">SUM(S17+U17+W17)</f>
        <v>0</v>
      </c>
      <c r="Z17" s="10"/>
      <c r="AA17" s="30">
        <f t="shared" ref="AA17:AA37" si="59">Z17*60%</f>
        <v>0</v>
      </c>
      <c r="AB17" s="31">
        <f t="shared" ref="AB17:AB29" si="60">SUM(AA17+Y17)</f>
        <v>0</v>
      </c>
      <c r="AC17" s="32"/>
      <c r="AD17" s="7" t="s">
        <v>43</v>
      </c>
      <c r="AE17" s="29"/>
      <c r="AF17" s="30">
        <f t="shared" si="19"/>
        <v>0</v>
      </c>
      <c r="AG17" s="10"/>
      <c r="AH17" s="30">
        <f t="shared" ref="AH17:AH24" si="61">AG17*10%</f>
        <v>0</v>
      </c>
      <c r="AI17" s="10"/>
      <c r="AJ17" s="30">
        <f t="shared" si="2"/>
        <v>0</v>
      </c>
      <c r="AK17" s="30">
        <f t="shared" si="21"/>
        <v>0</v>
      </c>
      <c r="AL17" s="30">
        <f t="shared" si="22"/>
        <v>0</v>
      </c>
      <c r="AM17" s="10"/>
      <c r="AN17" s="30">
        <f t="shared" ref="AN17:AN24" si="62">AM17*60%</f>
        <v>0</v>
      </c>
      <c r="AO17" s="31">
        <f t="shared" ref="AO17:AO24" si="63">SUM(AN17+AL17)</f>
        <v>0</v>
      </c>
      <c r="AP17" s="32"/>
      <c r="AQ17" s="7" t="s">
        <v>41</v>
      </c>
      <c r="AR17" s="29"/>
      <c r="AS17" s="30">
        <f t="shared" si="3"/>
        <v>0</v>
      </c>
      <c r="AT17" s="10"/>
      <c r="AU17" s="30">
        <f t="shared" si="4"/>
        <v>0</v>
      </c>
      <c r="AV17" s="10"/>
      <c r="AW17" s="30">
        <f t="shared" si="41"/>
        <v>0</v>
      </c>
      <c r="AX17" s="30">
        <f t="shared" si="42"/>
        <v>0</v>
      </c>
      <c r="AY17" s="30">
        <f t="shared" si="43"/>
        <v>0</v>
      </c>
      <c r="AZ17" s="10"/>
      <c r="BA17" s="30">
        <f t="shared" si="5"/>
        <v>0</v>
      </c>
      <c r="BB17" s="31">
        <f t="shared" si="25"/>
        <v>0</v>
      </c>
      <c r="BC17" s="32"/>
      <c r="BD17" t="s">
        <v>42</v>
      </c>
      <c r="BE17" s="29"/>
      <c r="BF17" s="30"/>
      <c r="BG17" s="10"/>
      <c r="BH17" s="30"/>
      <c r="BI17" s="10"/>
      <c r="BJ17" s="30"/>
      <c r="BK17" s="30"/>
      <c r="BL17" s="30"/>
      <c r="BM17" s="10"/>
      <c r="BN17" s="30"/>
      <c r="BO17" s="31"/>
      <c r="BP17" s="32"/>
      <c r="BQ17" s="7" t="s">
        <v>25</v>
      </c>
      <c r="BR17" s="29"/>
      <c r="BS17" s="30">
        <f t="shared" si="32"/>
        <v>0</v>
      </c>
      <c r="BT17" s="10"/>
      <c r="BU17" s="30">
        <f t="shared" si="33"/>
        <v>0</v>
      </c>
      <c r="BV17" s="10"/>
      <c r="BW17" s="30">
        <f t="shared" si="46"/>
        <v>0</v>
      </c>
      <c r="BX17" s="30">
        <f t="shared" si="34"/>
        <v>0</v>
      </c>
      <c r="BY17" s="30">
        <f t="shared" si="35"/>
        <v>0</v>
      </c>
      <c r="BZ17" s="10"/>
      <c r="CA17" s="30">
        <f t="shared" si="36"/>
        <v>0</v>
      </c>
      <c r="CB17" s="31">
        <f t="shared" si="37"/>
        <v>0</v>
      </c>
      <c r="CC17" s="32"/>
    </row>
    <row r="18" spans="1:81" ht="51" x14ac:dyDescent="0.25">
      <c r="A18" s="6">
        <v>17</v>
      </c>
      <c r="B18" s="32"/>
      <c r="C18" s="32"/>
      <c r="D18" s="7" t="s">
        <v>24</v>
      </c>
      <c r="E18" s="29"/>
      <c r="F18" s="30">
        <f t="shared" si="7"/>
        <v>0</v>
      </c>
      <c r="G18" s="10"/>
      <c r="H18" s="30">
        <f t="shared" si="51"/>
        <v>0</v>
      </c>
      <c r="I18" s="10"/>
      <c r="J18" s="30">
        <f t="shared" si="0"/>
        <v>0</v>
      </c>
      <c r="K18" s="30">
        <f t="shared" si="9"/>
        <v>0</v>
      </c>
      <c r="L18" s="30">
        <f t="shared" si="10"/>
        <v>0</v>
      </c>
      <c r="M18" s="10"/>
      <c r="N18" s="30">
        <f t="shared" si="52"/>
        <v>0</v>
      </c>
      <c r="O18" s="31">
        <f t="shared" si="53"/>
        <v>0</v>
      </c>
      <c r="P18" s="32"/>
      <c r="Q18" s="7" t="s">
        <v>40</v>
      </c>
      <c r="R18" s="29"/>
      <c r="S18" s="30">
        <f t="shared" si="54"/>
        <v>0</v>
      </c>
      <c r="T18" s="10"/>
      <c r="U18" s="30">
        <f t="shared" si="55"/>
        <v>0</v>
      </c>
      <c r="V18" s="10"/>
      <c r="W18" s="30">
        <f t="shared" si="56"/>
        <v>0</v>
      </c>
      <c r="X18" s="30">
        <f t="shared" si="57"/>
        <v>0</v>
      </c>
      <c r="Y18" s="30">
        <f t="shared" si="58"/>
        <v>0</v>
      </c>
      <c r="Z18" s="10"/>
      <c r="AA18" s="30">
        <f t="shared" si="59"/>
        <v>0</v>
      </c>
      <c r="AB18" s="31">
        <f t="shared" si="60"/>
        <v>0</v>
      </c>
      <c r="AC18" s="32"/>
      <c r="AD18" s="7" t="s">
        <v>43</v>
      </c>
      <c r="AE18" s="29"/>
      <c r="AF18" s="30">
        <f t="shared" si="19"/>
        <v>0</v>
      </c>
      <c r="AG18" s="10"/>
      <c r="AH18" s="30">
        <f t="shared" si="61"/>
        <v>0</v>
      </c>
      <c r="AI18" s="10"/>
      <c r="AJ18" s="30">
        <f t="shared" si="2"/>
        <v>0</v>
      </c>
      <c r="AK18" s="30">
        <f t="shared" si="21"/>
        <v>0</v>
      </c>
      <c r="AL18" s="30">
        <f t="shared" si="22"/>
        <v>0</v>
      </c>
      <c r="AM18" s="10"/>
      <c r="AN18" s="30">
        <f t="shared" si="62"/>
        <v>0</v>
      </c>
      <c r="AO18" s="31">
        <f t="shared" si="63"/>
        <v>0</v>
      </c>
      <c r="AP18" s="32"/>
      <c r="AQ18" s="7" t="s">
        <v>41</v>
      </c>
      <c r="AR18" s="29"/>
      <c r="AS18" s="30">
        <f t="shared" si="3"/>
        <v>0</v>
      </c>
      <c r="AT18" s="10"/>
      <c r="AU18" s="30">
        <f t="shared" si="4"/>
        <v>0</v>
      </c>
      <c r="AV18" s="10"/>
      <c r="AW18" s="30">
        <f t="shared" si="41"/>
        <v>0</v>
      </c>
      <c r="AX18" s="30">
        <f t="shared" si="42"/>
        <v>0</v>
      </c>
      <c r="AY18" s="30">
        <f t="shared" si="43"/>
        <v>0</v>
      </c>
      <c r="AZ18" s="10"/>
      <c r="BA18" s="30">
        <f t="shared" si="5"/>
        <v>0</v>
      </c>
      <c r="BB18" s="31">
        <f t="shared" si="25"/>
        <v>0</v>
      </c>
      <c r="BC18" s="32"/>
      <c r="BD18" t="s">
        <v>42</v>
      </c>
      <c r="BE18" s="29"/>
      <c r="BF18" s="30"/>
      <c r="BG18" s="10"/>
      <c r="BH18" s="30"/>
      <c r="BI18" s="10"/>
      <c r="BJ18" s="30"/>
      <c r="BK18" s="30"/>
      <c r="BL18" s="30"/>
      <c r="BM18" s="10"/>
      <c r="BN18" s="30"/>
      <c r="BO18" s="31"/>
      <c r="BP18" s="32"/>
      <c r="BQ18" s="7" t="s">
        <v>25</v>
      </c>
      <c r="BR18" s="29"/>
      <c r="BS18" s="30">
        <f t="shared" si="32"/>
        <v>0</v>
      </c>
      <c r="BT18" s="10"/>
      <c r="BU18" s="30">
        <f t="shared" si="33"/>
        <v>0</v>
      </c>
      <c r="BV18" s="10"/>
      <c r="BW18" s="30">
        <f t="shared" si="46"/>
        <v>0</v>
      </c>
      <c r="BX18" s="30">
        <f t="shared" si="34"/>
        <v>0</v>
      </c>
      <c r="BY18" s="30">
        <f t="shared" si="35"/>
        <v>0</v>
      </c>
      <c r="BZ18" s="10"/>
      <c r="CA18" s="30">
        <f t="shared" si="36"/>
        <v>0</v>
      </c>
      <c r="CB18" s="31">
        <f t="shared" si="37"/>
        <v>0</v>
      </c>
      <c r="CC18" s="32"/>
    </row>
    <row r="19" spans="1:81" ht="51" x14ac:dyDescent="0.25">
      <c r="A19" s="6">
        <v>18</v>
      </c>
      <c r="B19" s="32"/>
      <c r="C19" s="32"/>
      <c r="D19" s="7" t="s">
        <v>24</v>
      </c>
      <c r="E19" s="29"/>
      <c r="F19" s="30">
        <f t="shared" si="7"/>
        <v>0</v>
      </c>
      <c r="G19" s="10"/>
      <c r="H19" s="30">
        <f t="shared" si="51"/>
        <v>0</v>
      </c>
      <c r="I19" s="10"/>
      <c r="J19" s="30">
        <f t="shared" si="0"/>
        <v>0</v>
      </c>
      <c r="K19" s="30">
        <f t="shared" si="9"/>
        <v>0</v>
      </c>
      <c r="L19" s="30">
        <f t="shared" si="10"/>
        <v>0</v>
      </c>
      <c r="M19" s="10"/>
      <c r="N19" s="30">
        <f t="shared" si="52"/>
        <v>0</v>
      </c>
      <c r="O19" s="31">
        <f t="shared" si="53"/>
        <v>0</v>
      </c>
      <c r="P19" s="32"/>
      <c r="Q19" s="7" t="s">
        <v>40</v>
      </c>
      <c r="R19" s="29"/>
      <c r="S19" s="30">
        <f t="shared" si="54"/>
        <v>0</v>
      </c>
      <c r="T19" s="10"/>
      <c r="U19" s="30">
        <f t="shared" si="55"/>
        <v>0</v>
      </c>
      <c r="V19" s="10"/>
      <c r="W19" s="30">
        <f t="shared" si="56"/>
        <v>0</v>
      </c>
      <c r="X19" s="30">
        <f t="shared" si="57"/>
        <v>0</v>
      </c>
      <c r="Y19" s="30">
        <f t="shared" si="58"/>
        <v>0</v>
      </c>
      <c r="Z19" s="10"/>
      <c r="AA19" s="30">
        <f t="shared" si="59"/>
        <v>0</v>
      </c>
      <c r="AB19" s="31">
        <f t="shared" si="60"/>
        <v>0</v>
      </c>
      <c r="AC19" s="32"/>
      <c r="AD19" s="7" t="s">
        <v>43</v>
      </c>
      <c r="AE19" s="29"/>
      <c r="AF19" s="30">
        <f t="shared" si="19"/>
        <v>0</v>
      </c>
      <c r="AG19" s="10"/>
      <c r="AH19" s="30">
        <f t="shared" si="61"/>
        <v>0</v>
      </c>
      <c r="AI19" s="10"/>
      <c r="AJ19" s="30">
        <f t="shared" si="2"/>
        <v>0</v>
      </c>
      <c r="AK19" s="30">
        <f t="shared" si="21"/>
        <v>0</v>
      </c>
      <c r="AL19" s="30">
        <f t="shared" si="22"/>
        <v>0</v>
      </c>
      <c r="AM19" s="10"/>
      <c r="AN19" s="30">
        <f t="shared" si="62"/>
        <v>0</v>
      </c>
      <c r="AO19" s="31">
        <f t="shared" si="63"/>
        <v>0</v>
      </c>
      <c r="AP19" s="32"/>
      <c r="AQ19" s="7" t="s">
        <v>41</v>
      </c>
      <c r="AR19" s="29"/>
      <c r="AS19" s="30">
        <f t="shared" ref="AS19:AS34" si="64">AR19*10%</f>
        <v>0</v>
      </c>
      <c r="AT19" s="10"/>
      <c r="AU19" s="30">
        <f t="shared" ref="AU19:AU34" si="65">AT19*10%</f>
        <v>0</v>
      </c>
      <c r="AV19" s="10"/>
      <c r="AW19" s="30">
        <f t="shared" si="41"/>
        <v>0</v>
      </c>
      <c r="AX19" s="30">
        <f t="shared" si="42"/>
        <v>0</v>
      </c>
      <c r="AY19" s="30">
        <f t="shared" si="43"/>
        <v>0</v>
      </c>
      <c r="AZ19" s="10"/>
      <c r="BA19" s="30">
        <f t="shared" si="5"/>
        <v>0</v>
      </c>
      <c r="BB19" s="31">
        <f t="shared" ref="BB19:BB34" si="66">SUM(BA19+AY19)</f>
        <v>0</v>
      </c>
      <c r="BC19" s="32"/>
      <c r="BD19" t="s">
        <v>42</v>
      </c>
      <c r="BE19" s="29"/>
      <c r="BF19" s="30"/>
      <c r="BG19" s="10"/>
      <c r="BH19" s="30"/>
      <c r="BI19" s="10"/>
      <c r="BJ19" s="30"/>
      <c r="BK19" s="30"/>
      <c r="BL19" s="30"/>
      <c r="BM19" s="10"/>
      <c r="BN19" s="30"/>
      <c r="BO19" s="31"/>
      <c r="BP19" s="32"/>
      <c r="BQ19" s="7" t="s">
        <v>25</v>
      </c>
      <c r="BR19" s="29"/>
      <c r="BS19" s="30">
        <f t="shared" si="32"/>
        <v>0</v>
      </c>
      <c r="BT19" s="10"/>
      <c r="BU19" s="30">
        <f t="shared" si="33"/>
        <v>0</v>
      </c>
      <c r="BV19" s="10"/>
      <c r="BW19" s="30">
        <f t="shared" si="46"/>
        <v>0</v>
      </c>
      <c r="BX19" s="30">
        <f t="shared" si="34"/>
        <v>0</v>
      </c>
      <c r="BY19" s="30">
        <f t="shared" si="35"/>
        <v>0</v>
      </c>
      <c r="BZ19" s="10"/>
      <c r="CA19" s="30">
        <f t="shared" si="36"/>
        <v>0</v>
      </c>
      <c r="CB19" s="31">
        <f t="shared" si="37"/>
        <v>0</v>
      </c>
      <c r="CC19" s="32"/>
    </row>
    <row r="20" spans="1:81" ht="51" x14ac:dyDescent="0.25">
      <c r="A20" s="6">
        <v>19</v>
      </c>
      <c r="B20" s="32"/>
      <c r="C20" s="32"/>
      <c r="D20" s="7" t="s">
        <v>24</v>
      </c>
      <c r="E20" s="29"/>
      <c r="F20" s="30">
        <f t="shared" si="7"/>
        <v>0</v>
      </c>
      <c r="G20" s="10"/>
      <c r="H20" s="30">
        <f t="shared" si="51"/>
        <v>0</v>
      </c>
      <c r="I20" s="10"/>
      <c r="J20" s="30">
        <f t="shared" si="0"/>
        <v>0</v>
      </c>
      <c r="K20" s="30">
        <f t="shared" si="9"/>
        <v>0</v>
      </c>
      <c r="L20" s="30">
        <f t="shared" si="10"/>
        <v>0</v>
      </c>
      <c r="M20" s="10"/>
      <c r="N20" s="30">
        <f t="shared" si="52"/>
        <v>0</v>
      </c>
      <c r="O20" s="31">
        <f t="shared" si="53"/>
        <v>0</v>
      </c>
      <c r="P20" s="32"/>
      <c r="Q20" s="7" t="s">
        <v>40</v>
      </c>
      <c r="R20" s="29"/>
      <c r="S20" s="30">
        <f t="shared" si="54"/>
        <v>0</v>
      </c>
      <c r="T20" s="10"/>
      <c r="U20" s="30">
        <f t="shared" si="55"/>
        <v>0</v>
      </c>
      <c r="V20" s="10"/>
      <c r="W20" s="30">
        <f t="shared" si="56"/>
        <v>0</v>
      </c>
      <c r="X20" s="30">
        <f t="shared" si="57"/>
        <v>0</v>
      </c>
      <c r="Y20" s="30">
        <f t="shared" si="58"/>
        <v>0</v>
      </c>
      <c r="Z20" s="10"/>
      <c r="AA20" s="30">
        <f t="shared" si="59"/>
        <v>0</v>
      </c>
      <c r="AB20" s="31">
        <f t="shared" si="60"/>
        <v>0</v>
      </c>
      <c r="AC20" s="32"/>
      <c r="AD20" s="7" t="s">
        <v>43</v>
      </c>
      <c r="AE20" s="29"/>
      <c r="AF20" s="30">
        <f t="shared" si="19"/>
        <v>0</v>
      </c>
      <c r="AG20" s="10"/>
      <c r="AH20" s="30">
        <f t="shared" si="61"/>
        <v>0</v>
      </c>
      <c r="AI20" s="10"/>
      <c r="AJ20" s="30">
        <f t="shared" si="2"/>
        <v>0</v>
      </c>
      <c r="AK20" s="30">
        <f t="shared" si="21"/>
        <v>0</v>
      </c>
      <c r="AL20" s="30">
        <f t="shared" si="22"/>
        <v>0</v>
      </c>
      <c r="AM20" s="10"/>
      <c r="AN20" s="30">
        <f t="shared" si="62"/>
        <v>0</v>
      </c>
      <c r="AO20" s="31">
        <f t="shared" si="63"/>
        <v>0</v>
      </c>
      <c r="AP20" s="32"/>
      <c r="AQ20" s="7" t="s">
        <v>41</v>
      </c>
      <c r="AR20" s="29"/>
      <c r="AS20" s="30">
        <f t="shared" si="64"/>
        <v>0</v>
      </c>
      <c r="AT20" s="10"/>
      <c r="AU20" s="30">
        <f t="shared" si="65"/>
        <v>0</v>
      </c>
      <c r="AV20" s="10"/>
      <c r="AW20" s="30">
        <f t="shared" si="41"/>
        <v>0</v>
      </c>
      <c r="AX20" s="30">
        <f t="shared" si="42"/>
        <v>0</v>
      </c>
      <c r="AY20" s="30">
        <f t="shared" si="43"/>
        <v>0</v>
      </c>
      <c r="AZ20" s="10"/>
      <c r="BA20" s="30">
        <f t="shared" si="5"/>
        <v>0</v>
      </c>
      <c r="BB20" s="31">
        <f t="shared" si="66"/>
        <v>0</v>
      </c>
      <c r="BC20" s="32"/>
      <c r="BD20" t="s">
        <v>42</v>
      </c>
      <c r="BE20" s="29"/>
      <c r="BF20" s="30"/>
      <c r="BG20" s="10"/>
      <c r="BH20" s="30"/>
      <c r="BI20" s="10"/>
      <c r="BJ20" s="30"/>
      <c r="BK20" s="30"/>
      <c r="BL20" s="30"/>
      <c r="BM20" s="10"/>
      <c r="BN20" s="30"/>
      <c r="BO20" s="31"/>
      <c r="BP20" s="32"/>
      <c r="BQ20" s="7" t="s">
        <v>25</v>
      </c>
      <c r="BR20" s="29"/>
      <c r="BS20" s="30">
        <f t="shared" si="32"/>
        <v>0</v>
      </c>
      <c r="BT20" s="10"/>
      <c r="BU20" s="30">
        <f t="shared" si="33"/>
        <v>0</v>
      </c>
      <c r="BV20" s="10"/>
      <c r="BW20" s="30">
        <f t="shared" si="46"/>
        <v>0</v>
      </c>
      <c r="BX20" s="30">
        <f t="shared" si="34"/>
        <v>0</v>
      </c>
      <c r="BY20" s="30">
        <f t="shared" si="35"/>
        <v>0</v>
      </c>
      <c r="BZ20" s="10"/>
      <c r="CA20" s="30">
        <f t="shared" si="36"/>
        <v>0</v>
      </c>
      <c r="CB20" s="31">
        <f t="shared" si="37"/>
        <v>0</v>
      </c>
      <c r="CC20" s="32"/>
    </row>
    <row r="21" spans="1:81" ht="51" x14ac:dyDescent="0.25">
      <c r="A21" s="6">
        <v>20</v>
      </c>
      <c r="B21" s="32"/>
      <c r="C21" s="32"/>
      <c r="D21" s="7" t="s">
        <v>24</v>
      </c>
      <c r="E21" s="29"/>
      <c r="F21" s="30">
        <f t="shared" si="7"/>
        <v>0</v>
      </c>
      <c r="G21" s="10"/>
      <c r="H21" s="30">
        <f t="shared" si="51"/>
        <v>0</v>
      </c>
      <c r="I21" s="10"/>
      <c r="J21" s="30">
        <f t="shared" si="0"/>
        <v>0</v>
      </c>
      <c r="K21" s="30">
        <f t="shared" si="9"/>
        <v>0</v>
      </c>
      <c r="L21" s="30">
        <f t="shared" si="10"/>
        <v>0</v>
      </c>
      <c r="M21" s="10"/>
      <c r="N21" s="30">
        <f t="shared" si="52"/>
        <v>0</v>
      </c>
      <c r="O21" s="31">
        <f t="shared" si="53"/>
        <v>0</v>
      </c>
      <c r="P21" s="32"/>
      <c r="Q21" s="7" t="s">
        <v>40</v>
      </c>
      <c r="R21" s="29"/>
      <c r="S21" s="30">
        <f t="shared" si="54"/>
        <v>0</v>
      </c>
      <c r="T21" s="10"/>
      <c r="U21" s="30">
        <f t="shared" si="55"/>
        <v>0</v>
      </c>
      <c r="V21" s="10"/>
      <c r="W21" s="30">
        <f t="shared" si="56"/>
        <v>0</v>
      </c>
      <c r="X21" s="30">
        <f t="shared" si="57"/>
        <v>0</v>
      </c>
      <c r="Y21" s="30">
        <f t="shared" si="58"/>
        <v>0</v>
      </c>
      <c r="Z21" s="10"/>
      <c r="AA21" s="30">
        <f t="shared" si="59"/>
        <v>0</v>
      </c>
      <c r="AB21" s="31">
        <f t="shared" si="60"/>
        <v>0</v>
      </c>
      <c r="AC21" s="32"/>
      <c r="AD21" s="7" t="s">
        <v>43</v>
      </c>
      <c r="AE21" s="29"/>
      <c r="AF21" s="30">
        <f t="shared" si="19"/>
        <v>0</v>
      </c>
      <c r="AG21" s="10"/>
      <c r="AH21" s="30">
        <f t="shared" si="61"/>
        <v>0</v>
      </c>
      <c r="AI21" s="10"/>
      <c r="AJ21" s="30">
        <f t="shared" si="2"/>
        <v>0</v>
      </c>
      <c r="AK21" s="30">
        <f t="shared" si="21"/>
        <v>0</v>
      </c>
      <c r="AL21" s="30">
        <f t="shared" si="22"/>
        <v>0</v>
      </c>
      <c r="AM21" s="10"/>
      <c r="AN21" s="30">
        <f t="shared" si="62"/>
        <v>0</v>
      </c>
      <c r="AO21" s="31">
        <f t="shared" si="63"/>
        <v>0</v>
      </c>
      <c r="AP21" s="32"/>
      <c r="AQ21" s="7" t="s">
        <v>41</v>
      </c>
      <c r="AR21" s="29"/>
      <c r="AS21" s="30">
        <f t="shared" si="64"/>
        <v>0</v>
      </c>
      <c r="AT21" s="10"/>
      <c r="AU21" s="30">
        <f t="shared" si="65"/>
        <v>0</v>
      </c>
      <c r="AV21" s="10"/>
      <c r="AW21" s="30">
        <f t="shared" si="41"/>
        <v>0</v>
      </c>
      <c r="AX21" s="30">
        <f t="shared" si="42"/>
        <v>0</v>
      </c>
      <c r="AY21" s="30">
        <f t="shared" si="43"/>
        <v>0</v>
      </c>
      <c r="AZ21" s="10"/>
      <c r="BA21" s="30">
        <f t="shared" si="5"/>
        <v>0</v>
      </c>
      <c r="BB21" s="31">
        <f t="shared" si="66"/>
        <v>0</v>
      </c>
      <c r="BC21" s="32"/>
      <c r="BD21" t="s">
        <v>42</v>
      </c>
      <c r="BE21" s="29"/>
      <c r="BF21" s="30"/>
      <c r="BG21" s="10"/>
      <c r="BH21" s="30"/>
      <c r="BI21" s="10"/>
      <c r="BJ21" s="30"/>
      <c r="BK21" s="30"/>
      <c r="BL21" s="30"/>
      <c r="BM21" s="10"/>
      <c r="BN21" s="30"/>
      <c r="BO21" s="31"/>
      <c r="BP21" s="32"/>
      <c r="BQ21" s="7" t="s">
        <v>25</v>
      </c>
      <c r="BR21" s="29"/>
      <c r="BS21" s="30">
        <f t="shared" si="32"/>
        <v>0</v>
      </c>
      <c r="BT21" s="10"/>
      <c r="BU21" s="30">
        <f t="shared" si="33"/>
        <v>0</v>
      </c>
      <c r="BV21" s="10"/>
      <c r="BW21" s="30">
        <f t="shared" si="46"/>
        <v>0</v>
      </c>
      <c r="BX21" s="30">
        <f t="shared" si="34"/>
        <v>0</v>
      </c>
      <c r="BY21" s="30">
        <f t="shared" si="35"/>
        <v>0</v>
      </c>
      <c r="BZ21" s="10"/>
      <c r="CA21" s="30">
        <f t="shared" si="36"/>
        <v>0</v>
      </c>
      <c r="CB21" s="31">
        <f t="shared" si="37"/>
        <v>0</v>
      </c>
      <c r="CC21" s="32"/>
    </row>
    <row r="22" spans="1:81" ht="51" x14ac:dyDescent="0.25">
      <c r="A22" s="6">
        <v>21</v>
      </c>
      <c r="B22" s="32"/>
      <c r="C22" s="32"/>
      <c r="D22" s="7" t="s">
        <v>24</v>
      </c>
      <c r="E22" s="29"/>
      <c r="F22" s="30">
        <f t="shared" si="7"/>
        <v>0</v>
      </c>
      <c r="G22" s="10"/>
      <c r="H22" s="30">
        <f t="shared" si="51"/>
        <v>0</v>
      </c>
      <c r="I22" s="10"/>
      <c r="J22" s="30">
        <f t="shared" si="0"/>
        <v>0</v>
      </c>
      <c r="K22" s="30">
        <f t="shared" si="9"/>
        <v>0</v>
      </c>
      <c r="L22" s="30">
        <f t="shared" si="10"/>
        <v>0</v>
      </c>
      <c r="M22" s="10"/>
      <c r="N22" s="30">
        <f t="shared" si="52"/>
        <v>0</v>
      </c>
      <c r="O22" s="31">
        <f t="shared" si="53"/>
        <v>0</v>
      </c>
      <c r="P22" s="32"/>
      <c r="Q22" s="7" t="s">
        <v>40</v>
      </c>
      <c r="R22" s="29"/>
      <c r="S22" s="30">
        <f t="shared" si="54"/>
        <v>0</v>
      </c>
      <c r="T22" s="10"/>
      <c r="U22" s="30">
        <f t="shared" si="55"/>
        <v>0</v>
      </c>
      <c r="V22" s="10"/>
      <c r="W22" s="30">
        <f t="shared" si="56"/>
        <v>0</v>
      </c>
      <c r="X22" s="30">
        <f t="shared" si="57"/>
        <v>0</v>
      </c>
      <c r="Y22" s="30">
        <f t="shared" si="58"/>
        <v>0</v>
      </c>
      <c r="Z22" s="10"/>
      <c r="AA22" s="30">
        <f t="shared" si="59"/>
        <v>0</v>
      </c>
      <c r="AB22" s="31">
        <f t="shared" si="60"/>
        <v>0</v>
      </c>
      <c r="AC22" s="32"/>
      <c r="AD22" s="7" t="s">
        <v>43</v>
      </c>
      <c r="AE22" s="29"/>
      <c r="AF22" s="30">
        <f t="shared" si="19"/>
        <v>0</v>
      </c>
      <c r="AG22" s="10"/>
      <c r="AH22" s="30">
        <f t="shared" si="61"/>
        <v>0</v>
      </c>
      <c r="AI22" s="10"/>
      <c r="AJ22" s="30">
        <f t="shared" si="2"/>
        <v>0</v>
      </c>
      <c r="AK22" s="30">
        <f t="shared" si="21"/>
        <v>0</v>
      </c>
      <c r="AL22" s="30">
        <f t="shared" si="22"/>
        <v>0</v>
      </c>
      <c r="AM22" s="10"/>
      <c r="AN22" s="30">
        <f t="shared" si="62"/>
        <v>0</v>
      </c>
      <c r="AO22" s="31">
        <f t="shared" si="63"/>
        <v>0</v>
      </c>
      <c r="AP22" s="32"/>
      <c r="AQ22" s="7" t="s">
        <v>41</v>
      </c>
      <c r="AR22" s="29"/>
      <c r="AS22" s="30">
        <f t="shared" si="64"/>
        <v>0</v>
      </c>
      <c r="AT22" s="10"/>
      <c r="AU22" s="30">
        <f t="shared" si="65"/>
        <v>0</v>
      </c>
      <c r="AV22" s="10"/>
      <c r="AW22" s="30">
        <f t="shared" si="41"/>
        <v>0</v>
      </c>
      <c r="AX22" s="30">
        <f t="shared" si="42"/>
        <v>0</v>
      </c>
      <c r="AY22" s="30">
        <f t="shared" si="43"/>
        <v>0</v>
      </c>
      <c r="AZ22" s="10"/>
      <c r="BA22" s="30">
        <f t="shared" si="5"/>
        <v>0</v>
      </c>
      <c r="BB22" s="31">
        <f t="shared" si="66"/>
        <v>0</v>
      </c>
      <c r="BC22" s="32"/>
      <c r="BD22" t="s">
        <v>42</v>
      </c>
      <c r="BE22" s="29"/>
      <c r="BF22" s="30"/>
      <c r="BG22" s="10"/>
      <c r="BH22" s="30"/>
      <c r="BI22" s="10"/>
      <c r="BJ22" s="30"/>
      <c r="BK22" s="30"/>
      <c r="BL22" s="30"/>
      <c r="BM22" s="10"/>
      <c r="BN22" s="30"/>
      <c r="BO22" s="31"/>
      <c r="BP22" s="32"/>
      <c r="BQ22" s="7" t="s">
        <v>25</v>
      </c>
      <c r="BR22" s="29"/>
      <c r="BS22" s="30">
        <f t="shared" si="32"/>
        <v>0</v>
      </c>
      <c r="BT22" s="10"/>
      <c r="BU22" s="30">
        <f t="shared" si="33"/>
        <v>0</v>
      </c>
      <c r="BV22" s="10"/>
      <c r="BW22" s="30">
        <f t="shared" si="46"/>
        <v>0</v>
      </c>
      <c r="BX22" s="30">
        <f t="shared" si="34"/>
        <v>0</v>
      </c>
      <c r="BY22" s="30">
        <f t="shared" si="35"/>
        <v>0</v>
      </c>
      <c r="BZ22" s="10"/>
      <c r="CA22" s="30">
        <f t="shared" si="36"/>
        <v>0</v>
      </c>
      <c r="CB22" s="31">
        <f t="shared" si="37"/>
        <v>0</v>
      </c>
      <c r="CC22" s="32"/>
    </row>
    <row r="23" spans="1:81" ht="51" x14ac:dyDescent="0.25">
      <c r="A23" s="6">
        <v>22</v>
      </c>
      <c r="B23" s="32"/>
      <c r="C23" s="32"/>
      <c r="D23" s="7" t="s">
        <v>24</v>
      </c>
      <c r="E23" s="29"/>
      <c r="F23" s="30">
        <f t="shared" si="7"/>
        <v>0</v>
      </c>
      <c r="G23" s="10"/>
      <c r="H23" s="30">
        <f t="shared" si="51"/>
        <v>0</v>
      </c>
      <c r="I23" s="10"/>
      <c r="J23" s="30">
        <f t="shared" si="0"/>
        <v>0</v>
      </c>
      <c r="K23" s="30">
        <f t="shared" si="9"/>
        <v>0</v>
      </c>
      <c r="L23" s="30">
        <f t="shared" si="10"/>
        <v>0</v>
      </c>
      <c r="M23" s="10"/>
      <c r="N23" s="30">
        <f t="shared" si="52"/>
        <v>0</v>
      </c>
      <c r="O23" s="31">
        <f t="shared" si="53"/>
        <v>0</v>
      </c>
      <c r="P23" s="32"/>
      <c r="Q23" s="7" t="s">
        <v>40</v>
      </c>
      <c r="R23" s="29"/>
      <c r="S23" s="30">
        <f t="shared" si="54"/>
        <v>0</v>
      </c>
      <c r="T23" s="10"/>
      <c r="U23" s="30">
        <f t="shared" si="55"/>
        <v>0</v>
      </c>
      <c r="V23" s="10"/>
      <c r="W23" s="30">
        <f t="shared" si="56"/>
        <v>0</v>
      </c>
      <c r="X23" s="30">
        <f t="shared" si="57"/>
        <v>0</v>
      </c>
      <c r="Y23" s="30">
        <f t="shared" si="58"/>
        <v>0</v>
      </c>
      <c r="Z23" s="10"/>
      <c r="AA23" s="30">
        <f t="shared" si="59"/>
        <v>0</v>
      </c>
      <c r="AB23" s="31">
        <f t="shared" si="60"/>
        <v>0</v>
      </c>
      <c r="AC23" s="32"/>
      <c r="AD23" s="7" t="s">
        <v>43</v>
      </c>
      <c r="AE23" s="29"/>
      <c r="AF23" s="30">
        <f t="shared" si="19"/>
        <v>0</v>
      </c>
      <c r="AG23" s="10"/>
      <c r="AH23" s="30">
        <f t="shared" si="61"/>
        <v>0</v>
      </c>
      <c r="AI23" s="10"/>
      <c r="AJ23" s="30">
        <f t="shared" si="2"/>
        <v>0</v>
      </c>
      <c r="AK23" s="30">
        <f t="shared" si="21"/>
        <v>0</v>
      </c>
      <c r="AL23" s="30">
        <f t="shared" si="22"/>
        <v>0</v>
      </c>
      <c r="AM23" s="10"/>
      <c r="AN23" s="30">
        <f t="shared" si="62"/>
        <v>0</v>
      </c>
      <c r="AO23" s="31">
        <f t="shared" si="63"/>
        <v>0</v>
      </c>
      <c r="AP23" s="32"/>
      <c r="AQ23" s="7" t="s">
        <v>41</v>
      </c>
      <c r="AR23" s="29"/>
      <c r="AS23" s="30">
        <f t="shared" si="64"/>
        <v>0</v>
      </c>
      <c r="AT23" s="10"/>
      <c r="AU23" s="30">
        <f t="shared" si="65"/>
        <v>0</v>
      </c>
      <c r="AV23" s="10"/>
      <c r="AW23" s="30">
        <f t="shared" si="41"/>
        <v>0</v>
      </c>
      <c r="AX23" s="30">
        <f t="shared" si="42"/>
        <v>0</v>
      </c>
      <c r="AY23" s="30">
        <f t="shared" si="43"/>
        <v>0</v>
      </c>
      <c r="AZ23" s="10"/>
      <c r="BA23" s="30">
        <f t="shared" si="5"/>
        <v>0</v>
      </c>
      <c r="BB23" s="31">
        <f t="shared" si="66"/>
        <v>0</v>
      </c>
      <c r="BC23" s="32"/>
      <c r="BD23" t="s">
        <v>42</v>
      </c>
      <c r="BE23" s="29"/>
      <c r="BF23" s="30"/>
      <c r="BG23" s="10"/>
      <c r="BH23" s="30"/>
      <c r="BI23" s="10"/>
      <c r="BJ23" s="30"/>
      <c r="BK23" s="30"/>
      <c r="BL23" s="30"/>
      <c r="BM23" s="10"/>
      <c r="BN23" s="30"/>
      <c r="BO23" s="31"/>
      <c r="BP23" s="32"/>
      <c r="BQ23" s="7" t="s">
        <v>25</v>
      </c>
      <c r="BR23" s="29"/>
      <c r="BS23" s="30"/>
      <c r="BT23" s="10"/>
      <c r="BU23" s="30"/>
      <c r="BV23" s="10"/>
      <c r="BW23" s="30"/>
      <c r="BX23" s="30"/>
      <c r="BY23" s="30"/>
      <c r="BZ23" s="10"/>
      <c r="CA23" s="30"/>
      <c r="CB23" s="31"/>
      <c r="CC23" s="32"/>
    </row>
    <row r="24" spans="1:81" ht="51" x14ac:dyDescent="0.25">
      <c r="A24" s="6">
        <v>23</v>
      </c>
      <c r="B24" s="7"/>
      <c r="C24" s="17"/>
      <c r="D24" s="7" t="s">
        <v>24</v>
      </c>
      <c r="E24" s="29"/>
      <c r="F24" s="30">
        <f t="shared" si="7"/>
        <v>0</v>
      </c>
      <c r="G24" s="10"/>
      <c r="H24" s="30">
        <f t="shared" si="51"/>
        <v>0</v>
      </c>
      <c r="I24" s="10"/>
      <c r="J24" s="30">
        <f t="shared" si="0"/>
        <v>0</v>
      </c>
      <c r="K24" s="30">
        <f t="shared" si="9"/>
        <v>0</v>
      </c>
      <c r="L24" s="30">
        <f t="shared" si="10"/>
        <v>0</v>
      </c>
      <c r="M24" s="10"/>
      <c r="N24" s="30">
        <f t="shared" si="52"/>
        <v>0</v>
      </c>
      <c r="O24" s="31">
        <f t="shared" si="53"/>
        <v>0</v>
      </c>
      <c r="P24" s="32"/>
      <c r="Q24" s="7" t="s">
        <v>40</v>
      </c>
      <c r="R24" s="29"/>
      <c r="S24" s="30">
        <f t="shared" si="54"/>
        <v>0</v>
      </c>
      <c r="T24" s="10"/>
      <c r="U24" s="30">
        <f t="shared" si="55"/>
        <v>0</v>
      </c>
      <c r="V24" s="10"/>
      <c r="W24" s="30">
        <f t="shared" si="56"/>
        <v>0</v>
      </c>
      <c r="X24" s="30">
        <f t="shared" si="57"/>
        <v>0</v>
      </c>
      <c r="Y24" s="30">
        <f t="shared" si="58"/>
        <v>0</v>
      </c>
      <c r="Z24" s="10"/>
      <c r="AA24" s="30">
        <f t="shared" si="59"/>
        <v>0</v>
      </c>
      <c r="AB24" s="31">
        <f t="shared" si="60"/>
        <v>0</v>
      </c>
      <c r="AC24" s="32"/>
      <c r="AD24" s="7" t="s">
        <v>43</v>
      </c>
      <c r="AE24" s="29"/>
      <c r="AF24" s="30">
        <f t="shared" si="19"/>
        <v>0</v>
      </c>
      <c r="AG24" s="10"/>
      <c r="AH24" s="30">
        <f t="shared" si="61"/>
        <v>0</v>
      </c>
      <c r="AI24" s="10"/>
      <c r="AJ24" s="30">
        <f t="shared" si="2"/>
        <v>0</v>
      </c>
      <c r="AK24" s="30">
        <f t="shared" si="21"/>
        <v>0</v>
      </c>
      <c r="AL24" s="30">
        <f t="shared" si="22"/>
        <v>0</v>
      </c>
      <c r="AM24" s="10"/>
      <c r="AN24" s="30">
        <f t="shared" si="62"/>
        <v>0</v>
      </c>
      <c r="AO24" s="31">
        <f t="shared" si="63"/>
        <v>0</v>
      </c>
      <c r="AP24" s="32"/>
      <c r="AQ24" s="7" t="s">
        <v>41</v>
      </c>
      <c r="AR24" s="29"/>
      <c r="AS24" s="30">
        <f t="shared" si="64"/>
        <v>0</v>
      </c>
      <c r="AT24" s="10"/>
      <c r="AU24" s="30">
        <f t="shared" si="65"/>
        <v>0</v>
      </c>
      <c r="AV24" s="10"/>
      <c r="AW24" s="30">
        <f t="shared" si="41"/>
        <v>0</v>
      </c>
      <c r="AX24" s="30">
        <f t="shared" si="42"/>
        <v>0</v>
      </c>
      <c r="AY24" s="30">
        <f t="shared" si="43"/>
        <v>0</v>
      </c>
      <c r="AZ24" s="10"/>
      <c r="BA24" s="30">
        <f t="shared" si="5"/>
        <v>0</v>
      </c>
      <c r="BB24" s="31">
        <f t="shared" si="66"/>
        <v>0</v>
      </c>
      <c r="BC24" s="32"/>
      <c r="BD24" t="s">
        <v>42</v>
      </c>
      <c r="BE24" s="29"/>
      <c r="BF24" s="30"/>
      <c r="BG24" s="10"/>
      <c r="BH24" s="30"/>
      <c r="BI24" s="10"/>
      <c r="BJ24" s="30"/>
      <c r="BK24" s="30"/>
      <c r="BL24" s="30"/>
      <c r="BM24" s="10"/>
      <c r="BN24" s="30"/>
      <c r="BO24" s="31"/>
      <c r="BP24" s="32"/>
      <c r="BQ24" s="7" t="s">
        <v>25</v>
      </c>
      <c r="BR24" s="29"/>
      <c r="BS24" s="30">
        <f t="shared" ref="BS24:BS37" si="67">BR24*10%</f>
        <v>0</v>
      </c>
      <c r="BT24" s="10"/>
      <c r="BU24" s="30">
        <f t="shared" ref="BU24:BU37" si="68">BT24*10%</f>
        <v>0</v>
      </c>
      <c r="BV24" s="10"/>
      <c r="BW24" s="30">
        <f t="shared" ref="BW24:BW37" si="69">BV24*20%</f>
        <v>0</v>
      </c>
      <c r="BX24" s="30">
        <f t="shared" ref="BX24:BX37" si="70">BY24*100/40</f>
        <v>0</v>
      </c>
      <c r="BY24" s="30">
        <f t="shared" ref="BY24:BY37" si="71">SUM(BS24+BU24+BW24)</f>
        <v>0</v>
      </c>
      <c r="BZ24" s="10"/>
      <c r="CA24" s="30">
        <f t="shared" ref="CA24:CA37" si="72">BZ24*60%</f>
        <v>0</v>
      </c>
      <c r="CB24" s="31">
        <f t="shared" ref="CB24:CB37" si="73">SUM(CA24+BY24)</f>
        <v>0</v>
      </c>
      <c r="CC24" s="32" t="s">
        <v>26</v>
      </c>
    </row>
    <row r="25" spans="1:81" ht="51" x14ac:dyDescent="0.25">
      <c r="A25" s="6">
        <v>24</v>
      </c>
      <c r="B25" s="7"/>
      <c r="C25" s="17"/>
      <c r="D25" s="7" t="s">
        <v>24</v>
      </c>
      <c r="E25" s="29"/>
      <c r="F25" s="30">
        <f t="shared" si="7"/>
        <v>0</v>
      </c>
      <c r="G25" s="10"/>
      <c r="H25" s="30">
        <f t="shared" si="51"/>
        <v>0</v>
      </c>
      <c r="I25" s="10"/>
      <c r="J25" s="30">
        <f t="shared" si="0"/>
        <v>0</v>
      </c>
      <c r="K25" s="30">
        <f t="shared" si="9"/>
        <v>0</v>
      </c>
      <c r="L25" s="30">
        <f t="shared" si="10"/>
        <v>0</v>
      </c>
      <c r="M25" s="10"/>
      <c r="N25" s="30">
        <f t="shared" si="52"/>
        <v>0</v>
      </c>
      <c r="O25" s="31">
        <f t="shared" si="53"/>
        <v>0</v>
      </c>
      <c r="P25" s="32"/>
      <c r="Q25" s="7" t="s">
        <v>40</v>
      </c>
      <c r="R25" s="29"/>
      <c r="S25" s="30">
        <f t="shared" si="54"/>
        <v>0</v>
      </c>
      <c r="T25" s="10"/>
      <c r="U25" s="30">
        <f t="shared" si="55"/>
        <v>0</v>
      </c>
      <c r="V25" s="10"/>
      <c r="W25" s="30">
        <f t="shared" si="56"/>
        <v>0</v>
      </c>
      <c r="X25" s="30">
        <f t="shared" si="57"/>
        <v>0</v>
      </c>
      <c r="Y25" s="30">
        <f t="shared" si="58"/>
        <v>0</v>
      </c>
      <c r="Z25" s="10"/>
      <c r="AA25" s="30">
        <f t="shared" si="59"/>
        <v>0</v>
      </c>
      <c r="AB25" s="31">
        <f t="shared" si="60"/>
        <v>0</v>
      </c>
      <c r="AC25" s="32"/>
      <c r="AD25" s="7" t="s">
        <v>43</v>
      </c>
      <c r="AE25" s="29"/>
      <c r="AF25" s="30">
        <f t="shared" ref="AF25:AF40" si="74">AE25*10%</f>
        <v>0</v>
      </c>
      <c r="AG25" s="10"/>
      <c r="AH25" s="30">
        <f t="shared" ref="AH25:AH40" si="75">AG25*10%</f>
        <v>0</v>
      </c>
      <c r="AI25" s="10"/>
      <c r="AJ25" s="30">
        <f t="shared" ref="AJ25:AJ40" si="76">AI25*20%</f>
        <v>0</v>
      </c>
      <c r="AK25" s="30">
        <f t="shared" ref="AK25:AK40" si="77">AL25*100/40</f>
        <v>0</v>
      </c>
      <c r="AL25" s="30">
        <f t="shared" ref="AL25:AL40" si="78">SUM(AF25+AH25+AJ25)</f>
        <v>0</v>
      </c>
      <c r="AM25" s="10"/>
      <c r="AN25" s="30">
        <f t="shared" ref="AN25:AN40" si="79">AM25*60%</f>
        <v>0</v>
      </c>
      <c r="AO25" s="31">
        <f t="shared" ref="AO25:AO40" si="80">SUM(AN25+AL25)</f>
        <v>0</v>
      </c>
      <c r="AP25" s="32" t="str">
        <f t="shared" ref="AP25:AP44" si="81">IF(AO25&gt;=50,"Προάγεται","Απορίπτεται")</f>
        <v>Απορίπτεται</v>
      </c>
      <c r="AQ25" s="7" t="s">
        <v>41</v>
      </c>
      <c r="AR25" s="29"/>
      <c r="AS25" s="30">
        <f t="shared" si="64"/>
        <v>0</v>
      </c>
      <c r="AT25" s="10"/>
      <c r="AU25" s="30">
        <f t="shared" si="65"/>
        <v>0</v>
      </c>
      <c r="AV25" s="10"/>
      <c r="AW25" s="30">
        <f t="shared" si="41"/>
        <v>0</v>
      </c>
      <c r="AX25" s="30">
        <f t="shared" si="42"/>
        <v>0</v>
      </c>
      <c r="AY25" s="30">
        <f t="shared" si="43"/>
        <v>0</v>
      </c>
      <c r="AZ25" s="10"/>
      <c r="BA25" s="30">
        <f t="shared" si="5"/>
        <v>0</v>
      </c>
      <c r="BB25" s="31">
        <f t="shared" si="66"/>
        <v>0</v>
      </c>
      <c r="BC25" s="32"/>
      <c r="BD25" t="s">
        <v>42</v>
      </c>
      <c r="BE25" s="29"/>
      <c r="BF25" s="30">
        <f t="shared" ref="BF25:BF29" si="82">BE25*10%</f>
        <v>0</v>
      </c>
      <c r="BG25" s="10"/>
      <c r="BH25" s="30">
        <f t="shared" ref="BH25:BH29" si="83">BG25*10%</f>
        <v>0</v>
      </c>
      <c r="BI25" s="10"/>
      <c r="BJ25" s="30">
        <f t="shared" ref="BJ25:BJ29" si="84">BI25*20%</f>
        <v>0</v>
      </c>
      <c r="BK25" s="30">
        <f t="shared" ref="BK25:BK29" si="85">BL25*100/40</f>
        <v>0</v>
      </c>
      <c r="BL25" s="30">
        <f t="shared" ref="BL25:BL29" si="86">SUM(BF25+BH25+BJ25)</f>
        <v>0</v>
      </c>
      <c r="BM25" s="10"/>
      <c r="BN25" s="30">
        <f t="shared" ref="BN25:BN29" si="87">BM25*60%</f>
        <v>0</v>
      </c>
      <c r="BO25" s="31">
        <f t="shared" ref="BO25:BO29" si="88">SUM(BN25+BL25)</f>
        <v>0</v>
      </c>
      <c r="BP25" s="32"/>
      <c r="BQ25" s="7" t="s">
        <v>25</v>
      </c>
      <c r="BR25" s="29"/>
      <c r="BS25" s="30">
        <f t="shared" si="67"/>
        <v>0</v>
      </c>
      <c r="BT25" s="10"/>
      <c r="BU25" s="30">
        <f t="shared" si="68"/>
        <v>0</v>
      </c>
      <c r="BV25" s="10"/>
      <c r="BW25" s="30">
        <f t="shared" si="69"/>
        <v>0</v>
      </c>
      <c r="BX25" s="30">
        <f t="shared" si="70"/>
        <v>0</v>
      </c>
      <c r="BY25" s="30">
        <f t="shared" si="71"/>
        <v>0</v>
      </c>
      <c r="BZ25" s="10"/>
      <c r="CA25" s="30">
        <f t="shared" si="72"/>
        <v>0</v>
      </c>
      <c r="CB25" s="31">
        <f t="shared" si="73"/>
        <v>0</v>
      </c>
      <c r="CC25" s="32" t="str">
        <f t="shared" ref="CC25:CC44" si="89">IF(CB25&gt;=50,"Προάγεται","Απορίπτεται")</f>
        <v>Απορίπτεται</v>
      </c>
    </row>
    <row r="26" spans="1:81" ht="51" x14ac:dyDescent="0.25">
      <c r="A26" s="6">
        <v>25</v>
      </c>
      <c r="B26" s="7"/>
      <c r="C26" s="17"/>
      <c r="D26" s="7" t="s">
        <v>24</v>
      </c>
      <c r="E26" s="29"/>
      <c r="F26" s="30">
        <f t="shared" si="7"/>
        <v>0</v>
      </c>
      <c r="G26" s="10"/>
      <c r="H26" s="30">
        <f t="shared" si="51"/>
        <v>0</v>
      </c>
      <c r="I26" s="10"/>
      <c r="J26" s="30">
        <f t="shared" si="0"/>
        <v>0</v>
      </c>
      <c r="K26" s="30">
        <f t="shared" si="9"/>
        <v>0</v>
      </c>
      <c r="L26" s="30">
        <f t="shared" si="10"/>
        <v>0</v>
      </c>
      <c r="M26" s="10"/>
      <c r="N26" s="30">
        <f t="shared" si="52"/>
        <v>0</v>
      </c>
      <c r="O26" s="31">
        <f t="shared" si="53"/>
        <v>0</v>
      </c>
      <c r="P26" s="32"/>
      <c r="Q26" s="7" t="s">
        <v>40</v>
      </c>
      <c r="R26" s="29"/>
      <c r="S26" s="30">
        <f t="shared" si="54"/>
        <v>0</v>
      </c>
      <c r="T26" s="10"/>
      <c r="U26" s="30">
        <f t="shared" si="55"/>
        <v>0</v>
      </c>
      <c r="V26" s="10"/>
      <c r="W26" s="30">
        <f t="shared" si="56"/>
        <v>0</v>
      </c>
      <c r="X26" s="30">
        <f t="shared" si="57"/>
        <v>0</v>
      </c>
      <c r="Y26" s="30">
        <f t="shared" si="58"/>
        <v>0</v>
      </c>
      <c r="Z26" s="10"/>
      <c r="AA26" s="30">
        <f t="shared" si="59"/>
        <v>0</v>
      </c>
      <c r="AB26" s="31">
        <f t="shared" si="60"/>
        <v>0</v>
      </c>
      <c r="AC26" s="32"/>
      <c r="AD26" s="7" t="s">
        <v>43</v>
      </c>
      <c r="AE26" s="29"/>
      <c r="AF26" s="30">
        <f t="shared" si="74"/>
        <v>0</v>
      </c>
      <c r="AG26" s="10"/>
      <c r="AH26" s="30">
        <f t="shared" si="75"/>
        <v>0</v>
      </c>
      <c r="AI26" s="10"/>
      <c r="AJ26" s="30">
        <f t="shared" si="76"/>
        <v>0</v>
      </c>
      <c r="AK26" s="30">
        <f t="shared" si="77"/>
        <v>0</v>
      </c>
      <c r="AL26" s="30">
        <f t="shared" si="78"/>
        <v>0</v>
      </c>
      <c r="AM26" s="10"/>
      <c r="AN26" s="30">
        <f t="shared" si="79"/>
        <v>0</v>
      </c>
      <c r="AO26" s="31">
        <f t="shared" si="80"/>
        <v>0</v>
      </c>
      <c r="AP26" s="32" t="str">
        <f t="shared" si="81"/>
        <v>Απορίπτεται</v>
      </c>
      <c r="AQ26" s="7" t="s">
        <v>41</v>
      </c>
      <c r="AR26" s="29"/>
      <c r="AS26" s="30">
        <f t="shared" si="64"/>
        <v>0</v>
      </c>
      <c r="AT26" s="10"/>
      <c r="AU26" s="30">
        <f t="shared" si="65"/>
        <v>0</v>
      </c>
      <c r="AV26" s="10"/>
      <c r="AW26" s="30">
        <f t="shared" si="41"/>
        <v>0</v>
      </c>
      <c r="AX26" s="30">
        <f t="shared" si="42"/>
        <v>0</v>
      </c>
      <c r="AY26" s="30">
        <f t="shared" si="43"/>
        <v>0</v>
      </c>
      <c r="AZ26" s="10"/>
      <c r="BA26" s="30">
        <f t="shared" si="5"/>
        <v>0</v>
      </c>
      <c r="BB26" s="31">
        <f t="shared" si="66"/>
        <v>0</v>
      </c>
      <c r="BC26" s="32"/>
      <c r="BD26" t="s">
        <v>42</v>
      </c>
      <c r="BE26" s="29"/>
      <c r="BF26" s="30">
        <f t="shared" si="82"/>
        <v>0</v>
      </c>
      <c r="BG26" s="10"/>
      <c r="BH26" s="30">
        <f t="shared" si="83"/>
        <v>0</v>
      </c>
      <c r="BI26" s="10"/>
      <c r="BJ26" s="30">
        <f t="shared" si="84"/>
        <v>0</v>
      </c>
      <c r="BK26" s="30">
        <f t="shared" si="85"/>
        <v>0</v>
      </c>
      <c r="BL26" s="30">
        <f t="shared" si="86"/>
        <v>0</v>
      </c>
      <c r="BM26" s="10"/>
      <c r="BN26" s="30">
        <f t="shared" si="87"/>
        <v>0</v>
      </c>
      <c r="BO26" s="31">
        <f t="shared" si="88"/>
        <v>0</v>
      </c>
      <c r="BP26" s="32"/>
      <c r="BQ26" s="7" t="s">
        <v>25</v>
      </c>
      <c r="BR26" s="29"/>
      <c r="BS26" s="30">
        <f t="shared" si="67"/>
        <v>0</v>
      </c>
      <c r="BT26" s="10"/>
      <c r="BU26" s="30">
        <f t="shared" si="68"/>
        <v>0</v>
      </c>
      <c r="BV26" s="10"/>
      <c r="BW26" s="30">
        <f t="shared" si="69"/>
        <v>0</v>
      </c>
      <c r="BX26" s="30">
        <f t="shared" si="70"/>
        <v>0</v>
      </c>
      <c r="BY26" s="30">
        <f t="shared" si="71"/>
        <v>0</v>
      </c>
      <c r="BZ26" s="10"/>
      <c r="CA26" s="30">
        <f t="shared" si="72"/>
        <v>0</v>
      </c>
      <c r="CB26" s="31">
        <f t="shared" si="73"/>
        <v>0</v>
      </c>
      <c r="CC26" s="32" t="str">
        <f t="shared" si="89"/>
        <v>Απορίπτεται</v>
      </c>
    </row>
    <row r="27" spans="1:81" ht="51" x14ac:dyDescent="0.25">
      <c r="A27" s="6">
        <v>26</v>
      </c>
      <c r="B27" s="7"/>
      <c r="C27" s="17"/>
      <c r="D27" s="7" t="s">
        <v>24</v>
      </c>
      <c r="E27" s="29"/>
      <c r="F27" s="30">
        <f t="shared" si="7"/>
        <v>0</v>
      </c>
      <c r="G27" s="10"/>
      <c r="H27" s="30">
        <f t="shared" si="51"/>
        <v>0</v>
      </c>
      <c r="I27" s="10"/>
      <c r="J27" s="30">
        <f t="shared" si="0"/>
        <v>0</v>
      </c>
      <c r="K27" s="30">
        <f t="shared" si="9"/>
        <v>0</v>
      </c>
      <c r="L27" s="30">
        <f t="shared" si="10"/>
        <v>0</v>
      </c>
      <c r="M27" s="10"/>
      <c r="N27" s="30">
        <f t="shared" si="52"/>
        <v>0</v>
      </c>
      <c r="O27" s="31">
        <f t="shared" si="53"/>
        <v>0</v>
      </c>
      <c r="P27" s="32"/>
      <c r="Q27" s="7" t="s">
        <v>40</v>
      </c>
      <c r="R27" s="29"/>
      <c r="S27" s="30">
        <f t="shared" si="54"/>
        <v>0</v>
      </c>
      <c r="T27" s="10"/>
      <c r="U27" s="30">
        <f t="shared" si="55"/>
        <v>0</v>
      </c>
      <c r="V27" s="10"/>
      <c r="W27" s="30">
        <f t="shared" si="56"/>
        <v>0</v>
      </c>
      <c r="X27" s="30">
        <f t="shared" si="57"/>
        <v>0</v>
      </c>
      <c r="Y27" s="30">
        <f t="shared" si="58"/>
        <v>0</v>
      </c>
      <c r="Z27" s="10"/>
      <c r="AA27" s="30">
        <f t="shared" si="59"/>
        <v>0</v>
      </c>
      <c r="AB27" s="31">
        <f t="shared" si="60"/>
        <v>0</v>
      </c>
      <c r="AC27" s="32"/>
      <c r="AD27" s="7" t="s">
        <v>43</v>
      </c>
      <c r="AE27" s="29"/>
      <c r="AF27" s="30">
        <f t="shared" si="74"/>
        <v>0</v>
      </c>
      <c r="AG27" s="10"/>
      <c r="AH27" s="30">
        <f t="shared" si="75"/>
        <v>0</v>
      </c>
      <c r="AI27" s="10"/>
      <c r="AJ27" s="30">
        <f t="shared" si="76"/>
        <v>0</v>
      </c>
      <c r="AK27" s="30">
        <f t="shared" si="77"/>
        <v>0</v>
      </c>
      <c r="AL27" s="30">
        <f t="shared" si="78"/>
        <v>0</v>
      </c>
      <c r="AM27" s="10"/>
      <c r="AN27" s="30">
        <f t="shared" si="79"/>
        <v>0</v>
      </c>
      <c r="AO27" s="31">
        <f t="shared" si="80"/>
        <v>0</v>
      </c>
      <c r="AP27" s="32" t="str">
        <f t="shared" si="81"/>
        <v>Απορίπτεται</v>
      </c>
      <c r="AQ27" s="7" t="s">
        <v>41</v>
      </c>
      <c r="AR27" s="29"/>
      <c r="AS27" s="30">
        <f t="shared" si="64"/>
        <v>0</v>
      </c>
      <c r="AT27" s="10"/>
      <c r="AU27" s="30">
        <f t="shared" si="65"/>
        <v>0</v>
      </c>
      <c r="AV27" s="10"/>
      <c r="AW27" s="30">
        <f t="shared" si="41"/>
        <v>0</v>
      </c>
      <c r="AX27" s="30">
        <f t="shared" si="42"/>
        <v>0</v>
      </c>
      <c r="AY27" s="30">
        <f t="shared" si="43"/>
        <v>0</v>
      </c>
      <c r="AZ27" s="10"/>
      <c r="BA27" s="30">
        <f t="shared" si="5"/>
        <v>0</v>
      </c>
      <c r="BB27" s="31">
        <f t="shared" si="66"/>
        <v>0</v>
      </c>
      <c r="BC27" s="32"/>
      <c r="BD27" t="s">
        <v>42</v>
      </c>
      <c r="BE27" s="29"/>
      <c r="BF27" s="30">
        <f t="shared" si="82"/>
        <v>0</v>
      </c>
      <c r="BG27" s="10"/>
      <c r="BH27" s="30">
        <f t="shared" si="83"/>
        <v>0</v>
      </c>
      <c r="BI27" s="10"/>
      <c r="BJ27" s="30">
        <f t="shared" si="84"/>
        <v>0</v>
      </c>
      <c r="BK27" s="30">
        <f t="shared" si="85"/>
        <v>0</v>
      </c>
      <c r="BL27" s="30">
        <f t="shared" si="86"/>
        <v>0</v>
      </c>
      <c r="BM27" s="10"/>
      <c r="BN27" s="30">
        <f t="shared" si="87"/>
        <v>0</v>
      </c>
      <c r="BO27" s="31">
        <f t="shared" si="88"/>
        <v>0</v>
      </c>
      <c r="BP27" s="32"/>
      <c r="BQ27" s="7" t="s">
        <v>25</v>
      </c>
      <c r="BR27" s="29"/>
      <c r="BS27" s="30">
        <f t="shared" si="67"/>
        <v>0</v>
      </c>
      <c r="BT27" s="10"/>
      <c r="BU27" s="30">
        <f t="shared" si="68"/>
        <v>0</v>
      </c>
      <c r="BV27" s="10"/>
      <c r="BW27" s="30">
        <f t="shared" si="69"/>
        <v>0</v>
      </c>
      <c r="BX27" s="30">
        <f t="shared" si="70"/>
        <v>0</v>
      </c>
      <c r="BY27" s="30">
        <f t="shared" si="71"/>
        <v>0</v>
      </c>
      <c r="BZ27" s="10"/>
      <c r="CA27" s="30">
        <f t="shared" si="72"/>
        <v>0</v>
      </c>
      <c r="CB27" s="31">
        <f t="shared" si="73"/>
        <v>0</v>
      </c>
      <c r="CC27" s="32" t="str">
        <f t="shared" si="89"/>
        <v>Απορίπτεται</v>
      </c>
    </row>
    <row r="28" spans="1:81" ht="51" x14ac:dyDescent="0.25">
      <c r="A28" s="6">
        <v>27</v>
      </c>
      <c r="B28" s="7"/>
      <c r="C28" s="17"/>
      <c r="D28" s="7" t="s">
        <v>24</v>
      </c>
      <c r="E28" s="29"/>
      <c r="F28" s="30">
        <f t="shared" si="7"/>
        <v>0</v>
      </c>
      <c r="G28" s="10"/>
      <c r="H28" s="30">
        <f t="shared" si="51"/>
        <v>0</v>
      </c>
      <c r="I28" s="10"/>
      <c r="J28" s="30">
        <f t="shared" si="0"/>
        <v>0</v>
      </c>
      <c r="K28" s="30">
        <f t="shared" si="9"/>
        <v>0</v>
      </c>
      <c r="L28" s="30">
        <f t="shared" si="10"/>
        <v>0</v>
      </c>
      <c r="M28" s="10"/>
      <c r="N28" s="30">
        <f t="shared" si="52"/>
        <v>0</v>
      </c>
      <c r="O28" s="31">
        <f t="shared" si="53"/>
        <v>0</v>
      </c>
      <c r="P28" s="32"/>
      <c r="Q28" s="7" t="s">
        <v>40</v>
      </c>
      <c r="R28" s="29"/>
      <c r="S28" s="30">
        <f t="shared" si="54"/>
        <v>0</v>
      </c>
      <c r="T28" s="10"/>
      <c r="U28" s="30">
        <f t="shared" si="55"/>
        <v>0</v>
      </c>
      <c r="V28" s="10"/>
      <c r="W28" s="30">
        <f t="shared" si="56"/>
        <v>0</v>
      </c>
      <c r="X28" s="30">
        <f t="shared" si="57"/>
        <v>0</v>
      </c>
      <c r="Y28" s="30">
        <f t="shared" si="58"/>
        <v>0</v>
      </c>
      <c r="Z28" s="10"/>
      <c r="AA28" s="30">
        <f t="shared" si="59"/>
        <v>0</v>
      </c>
      <c r="AB28" s="31">
        <f t="shared" si="60"/>
        <v>0</v>
      </c>
      <c r="AC28" s="32"/>
      <c r="AD28" s="7" t="s">
        <v>43</v>
      </c>
      <c r="AE28" s="29"/>
      <c r="AF28" s="30">
        <f t="shared" si="74"/>
        <v>0</v>
      </c>
      <c r="AG28" s="10"/>
      <c r="AH28" s="30">
        <f t="shared" si="75"/>
        <v>0</v>
      </c>
      <c r="AI28" s="10"/>
      <c r="AJ28" s="30">
        <f t="shared" si="76"/>
        <v>0</v>
      </c>
      <c r="AK28" s="30">
        <f t="shared" si="77"/>
        <v>0</v>
      </c>
      <c r="AL28" s="30">
        <f t="shared" si="78"/>
        <v>0</v>
      </c>
      <c r="AM28" s="10"/>
      <c r="AN28" s="30">
        <f t="shared" si="79"/>
        <v>0</v>
      </c>
      <c r="AO28" s="31">
        <f t="shared" si="80"/>
        <v>0</v>
      </c>
      <c r="AP28" s="32" t="str">
        <f t="shared" si="81"/>
        <v>Απορίπτεται</v>
      </c>
      <c r="AQ28" s="7" t="s">
        <v>41</v>
      </c>
      <c r="AR28" s="29"/>
      <c r="AS28" s="30">
        <f t="shared" si="64"/>
        <v>0</v>
      </c>
      <c r="AT28" s="10"/>
      <c r="AU28" s="30">
        <f t="shared" si="65"/>
        <v>0</v>
      </c>
      <c r="AV28" s="10"/>
      <c r="AW28" s="30">
        <f t="shared" si="41"/>
        <v>0</v>
      </c>
      <c r="AX28" s="30">
        <f t="shared" si="42"/>
        <v>0</v>
      </c>
      <c r="AY28" s="30">
        <f t="shared" si="43"/>
        <v>0</v>
      </c>
      <c r="AZ28" s="10"/>
      <c r="BA28" s="30">
        <f t="shared" si="5"/>
        <v>0</v>
      </c>
      <c r="BB28" s="31">
        <f t="shared" si="66"/>
        <v>0</v>
      </c>
      <c r="BC28" s="32"/>
      <c r="BD28" t="s">
        <v>42</v>
      </c>
      <c r="BE28" s="29"/>
      <c r="BF28" s="30">
        <f t="shared" si="82"/>
        <v>0</v>
      </c>
      <c r="BG28" s="10"/>
      <c r="BH28" s="30">
        <f t="shared" si="83"/>
        <v>0</v>
      </c>
      <c r="BI28" s="10"/>
      <c r="BJ28" s="30">
        <f t="shared" si="84"/>
        <v>0</v>
      </c>
      <c r="BK28" s="30">
        <f t="shared" si="85"/>
        <v>0</v>
      </c>
      <c r="BL28" s="30">
        <f t="shared" si="86"/>
        <v>0</v>
      </c>
      <c r="BM28" s="10"/>
      <c r="BN28" s="30">
        <f t="shared" si="87"/>
        <v>0</v>
      </c>
      <c r="BO28" s="31">
        <f t="shared" si="88"/>
        <v>0</v>
      </c>
      <c r="BP28" s="32"/>
      <c r="BQ28" s="7" t="s">
        <v>25</v>
      </c>
      <c r="BR28" s="29"/>
      <c r="BS28" s="30">
        <f t="shared" si="67"/>
        <v>0</v>
      </c>
      <c r="BT28" s="10"/>
      <c r="BU28" s="30">
        <f t="shared" si="68"/>
        <v>0</v>
      </c>
      <c r="BV28" s="10"/>
      <c r="BW28" s="30">
        <f t="shared" si="69"/>
        <v>0</v>
      </c>
      <c r="BX28" s="30">
        <f t="shared" si="70"/>
        <v>0</v>
      </c>
      <c r="BY28" s="30">
        <f t="shared" si="71"/>
        <v>0</v>
      </c>
      <c r="BZ28" s="10"/>
      <c r="CA28" s="30">
        <f t="shared" si="72"/>
        <v>0</v>
      </c>
      <c r="CB28" s="31">
        <f t="shared" si="73"/>
        <v>0</v>
      </c>
      <c r="CC28" s="32" t="str">
        <f t="shared" si="89"/>
        <v>Απορίπτεται</v>
      </c>
    </row>
    <row r="29" spans="1:81" ht="51" x14ac:dyDescent="0.25">
      <c r="A29" s="6">
        <v>28</v>
      </c>
      <c r="B29" s="7"/>
      <c r="C29" s="17"/>
      <c r="D29" s="7" t="s">
        <v>24</v>
      </c>
      <c r="E29" s="29"/>
      <c r="F29" s="30">
        <f t="shared" si="7"/>
        <v>0</v>
      </c>
      <c r="G29" s="10"/>
      <c r="H29" s="30">
        <f t="shared" si="51"/>
        <v>0</v>
      </c>
      <c r="I29" s="10"/>
      <c r="J29" s="30">
        <f t="shared" si="0"/>
        <v>0</v>
      </c>
      <c r="K29" s="30">
        <f t="shared" si="9"/>
        <v>0</v>
      </c>
      <c r="L29" s="30">
        <f t="shared" si="10"/>
        <v>0</v>
      </c>
      <c r="M29" s="10"/>
      <c r="N29" s="30">
        <f t="shared" si="52"/>
        <v>0</v>
      </c>
      <c r="O29" s="31">
        <f t="shared" si="53"/>
        <v>0</v>
      </c>
      <c r="P29" s="32"/>
      <c r="Q29" s="7" t="s">
        <v>40</v>
      </c>
      <c r="R29" s="29"/>
      <c r="S29" s="30">
        <f t="shared" si="54"/>
        <v>0</v>
      </c>
      <c r="T29" s="10"/>
      <c r="U29" s="30">
        <f t="shared" si="55"/>
        <v>0</v>
      </c>
      <c r="V29" s="10"/>
      <c r="W29" s="30">
        <f t="shared" si="56"/>
        <v>0</v>
      </c>
      <c r="X29" s="30">
        <f t="shared" si="57"/>
        <v>0</v>
      </c>
      <c r="Y29" s="30">
        <f t="shared" si="58"/>
        <v>0</v>
      </c>
      <c r="Z29" s="10"/>
      <c r="AA29" s="30">
        <f t="shared" si="59"/>
        <v>0</v>
      </c>
      <c r="AB29" s="31">
        <f t="shared" si="60"/>
        <v>0</v>
      </c>
      <c r="AC29" s="32"/>
      <c r="AD29" s="7" t="s">
        <v>43</v>
      </c>
      <c r="AE29" s="29"/>
      <c r="AF29" s="30">
        <f t="shared" si="74"/>
        <v>0</v>
      </c>
      <c r="AG29" s="10"/>
      <c r="AH29" s="30">
        <f t="shared" si="75"/>
        <v>0</v>
      </c>
      <c r="AI29" s="10"/>
      <c r="AJ29" s="30">
        <f t="shared" si="76"/>
        <v>0</v>
      </c>
      <c r="AK29" s="30">
        <f t="shared" si="77"/>
        <v>0</v>
      </c>
      <c r="AL29" s="30">
        <f t="shared" si="78"/>
        <v>0</v>
      </c>
      <c r="AM29" s="10"/>
      <c r="AN29" s="30">
        <f t="shared" si="79"/>
        <v>0</v>
      </c>
      <c r="AO29" s="31">
        <f t="shared" si="80"/>
        <v>0</v>
      </c>
      <c r="AP29" s="32" t="str">
        <f t="shared" si="81"/>
        <v>Απορίπτεται</v>
      </c>
      <c r="AQ29" s="7" t="s">
        <v>41</v>
      </c>
      <c r="AR29" s="29"/>
      <c r="AS29" s="30">
        <f t="shared" si="64"/>
        <v>0</v>
      </c>
      <c r="AT29" s="10"/>
      <c r="AU29" s="30">
        <f t="shared" si="65"/>
        <v>0</v>
      </c>
      <c r="AV29" s="10"/>
      <c r="AW29" s="30">
        <f t="shared" si="41"/>
        <v>0</v>
      </c>
      <c r="AX29" s="30">
        <f t="shared" si="42"/>
        <v>0</v>
      </c>
      <c r="AY29" s="30">
        <f t="shared" si="43"/>
        <v>0</v>
      </c>
      <c r="AZ29" s="10"/>
      <c r="BA29" s="30">
        <f t="shared" si="5"/>
        <v>0</v>
      </c>
      <c r="BB29" s="31">
        <f t="shared" si="66"/>
        <v>0</v>
      </c>
      <c r="BC29" s="32"/>
      <c r="BD29" t="s">
        <v>42</v>
      </c>
      <c r="BE29" s="29"/>
      <c r="BF29" s="30">
        <f t="shared" si="82"/>
        <v>0</v>
      </c>
      <c r="BG29" s="10"/>
      <c r="BH29" s="30">
        <f t="shared" si="83"/>
        <v>0</v>
      </c>
      <c r="BI29" s="10"/>
      <c r="BJ29" s="30">
        <f t="shared" si="84"/>
        <v>0</v>
      </c>
      <c r="BK29" s="30">
        <f t="shared" si="85"/>
        <v>0</v>
      </c>
      <c r="BL29" s="30">
        <f t="shared" si="86"/>
        <v>0</v>
      </c>
      <c r="BM29" s="10"/>
      <c r="BN29" s="30">
        <f t="shared" si="87"/>
        <v>0</v>
      </c>
      <c r="BO29" s="31">
        <f t="shared" si="88"/>
        <v>0</v>
      </c>
      <c r="BP29" s="32"/>
      <c r="BQ29" s="7" t="s">
        <v>25</v>
      </c>
      <c r="BR29" s="29"/>
      <c r="BS29" s="30">
        <f t="shared" si="67"/>
        <v>0</v>
      </c>
      <c r="BT29" s="10"/>
      <c r="BU29" s="30">
        <f t="shared" si="68"/>
        <v>0</v>
      </c>
      <c r="BV29" s="10"/>
      <c r="BW29" s="30">
        <f t="shared" si="69"/>
        <v>0</v>
      </c>
      <c r="BX29" s="30">
        <f t="shared" si="70"/>
        <v>0</v>
      </c>
      <c r="BY29" s="30">
        <f t="shared" si="71"/>
        <v>0</v>
      </c>
      <c r="BZ29" s="10"/>
      <c r="CA29" s="30">
        <f t="shared" si="72"/>
        <v>0</v>
      </c>
      <c r="CB29" s="31">
        <f t="shared" si="73"/>
        <v>0</v>
      </c>
      <c r="CC29" s="32" t="str">
        <f t="shared" si="89"/>
        <v>Απορίπτεται</v>
      </c>
    </row>
    <row r="30" spans="1:81" ht="51" x14ac:dyDescent="0.25">
      <c r="A30" s="6">
        <v>29</v>
      </c>
      <c r="B30" s="7"/>
      <c r="C30" s="17"/>
      <c r="D30" s="7" t="s">
        <v>24</v>
      </c>
      <c r="E30" s="29"/>
      <c r="F30" s="30">
        <f t="shared" si="7"/>
        <v>0</v>
      </c>
      <c r="G30" s="10"/>
      <c r="H30" s="30">
        <f t="shared" si="51"/>
        <v>0</v>
      </c>
      <c r="I30" s="10"/>
      <c r="J30" s="30">
        <f t="shared" si="0"/>
        <v>0</v>
      </c>
      <c r="K30" s="30">
        <f t="shared" si="9"/>
        <v>0</v>
      </c>
      <c r="L30" s="30">
        <f t="shared" si="10"/>
        <v>0</v>
      </c>
      <c r="M30" s="10"/>
      <c r="N30" s="30">
        <f t="shared" si="52"/>
        <v>0</v>
      </c>
      <c r="O30" s="31">
        <f t="shared" si="53"/>
        <v>0</v>
      </c>
      <c r="P30" s="32"/>
      <c r="Q30" s="7" t="s">
        <v>40</v>
      </c>
      <c r="R30" s="29"/>
      <c r="S30" s="30">
        <f t="shared" si="54"/>
        <v>0</v>
      </c>
      <c r="T30" s="10"/>
      <c r="U30" s="30">
        <f t="shared" si="55"/>
        <v>0</v>
      </c>
      <c r="V30" s="10"/>
      <c r="W30" s="30">
        <f t="shared" si="56"/>
        <v>0</v>
      </c>
      <c r="X30" s="30">
        <f t="shared" si="57"/>
        <v>0</v>
      </c>
      <c r="Y30" s="30">
        <f t="shared" si="58"/>
        <v>0</v>
      </c>
      <c r="Z30" s="10"/>
      <c r="AA30" s="30">
        <f t="shared" si="59"/>
        <v>0</v>
      </c>
      <c r="AB30" s="31">
        <f t="shared" ref="AB30:AB37" si="90">SUM(AA30+Y30)</f>
        <v>0</v>
      </c>
      <c r="AC30" s="32"/>
      <c r="AD30" s="7" t="s">
        <v>43</v>
      </c>
      <c r="AE30" s="29"/>
      <c r="AF30" s="30">
        <f t="shared" si="74"/>
        <v>0</v>
      </c>
      <c r="AG30" s="10"/>
      <c r="AH30" s="30">
        <f t="shared" si="75"/>
        <v>0</v>
      </c>
      <c r="AI30" s="10"/>
      <c r="AJ30" s="30">
        <f t="shared" si="76"/>
        <v>0</v>
      </c>
      <c r="AK30" s="30">
        <f t="shared" si="77"/>
        <v>0</v>
      </c>
      <c r="AL30" s="30">
        <f t="shared" si="78"/>
        <v>0</v>
      </c>
      <c r="AM30" s="10"/>
      <c r="AN30" s="30">
        <f t="shared" si="79"/>
        <v>0</v>
      </c>
      <c r="AO30" s="31">
        <f t="shared" si="80"/>
        <v>0</v>
      </c>
      <c r="AP30" s="12" t="str">
        <f t="shared" si="81"/>
        <v>Απορίπτεται</v>
      </c>
      <c r="AQ30" s="7" t="s">
        <v>41</v>
      </c>
      <c r="AR30" s="29"/>
      <c r="AS30" s="30">
        <f t="shared" si="64"/>
        <v>0</v>
      </c>
      <c r="AT30" s="10"/>
      <c r="AU30" s="30">
        <f t="shared" si="65"/>
        <v>0</v>
      </c>
      <c r="AV30" s="10"/>
      <c r="AW30" s="30">
        <f t="shared" si="41"/>
        <v>0</v>
      </c>
      <c r="AX30" s="30">
        <f t="shared" si="42"/>
        <v>0</v>
      </c>
      <c r="AY30" s="30">
        <f t="shared" si="43"/>
        <v>0</v>
      </c>
      <c r="AZ30" s="10"/>
      <c r="BA30" s="30">
        <f t="shared" si="5"/>
        <v>0</v>
      </c>
      <c r="BB30" s="31">
        <f t="shared" si="66"/>
        <v>0</v>
      </c>
      <c r="BC30" s="32"/>
      <c r="BD30" t="s">
        <v>42</v>
      </c>
      <c r="BE30" s="29"/>
      <c r="BF30" s="30">
        <f t="shared" ref="BF30:BF38" si="91">BE30*10%</f>
        <v>0</v>
      </c>
      <c r="BG30" s="10"/>
      <c r="BH30" s="30">
        <f t="shared" ref="BH30:BH38" si="92">BG30*10%</f>
        <v>0</v>
      </c>
      <c r="BI30" s="10"/>
      <c r="BJ30" s="30">
        <f t="shared" ref="BJ30:BJ38" si="93">BI30*20%</f>
        <v>0</v>
      </c>
      <c r="BK30" s="30">
        <f t="shared" ref="BK30:BK38" si="94">BL30*100/40</f>
        <v>0</v>
      </c>
      <c r="BL30" s="30">
        <f t="shared" ref="BL30:BL38" si="95">SUM(BF30+BH30+BJ30)</f>
        <v>0</v>
      </c>
      <c r="BM30" s="10"/>
      <c r="BN30" s="30">
        <f t="shared" ref="BN30:BN38" si="96">BM30*60%</f>
        <v>0</v>
      </c>
      <c r="BO30" s="31">
        <f t="shared" ref="BO30:BO38" si="97">SUM(BN30+BL30)</f>
        <v>0</v>
      </c>
      <c r="BP30" s="12" t="str">
        <f t="shared" ref="BP30:BP44" si="98">IF(BO30&gt;=50,"Προάγεται","Απορίπτεται")</f>
        <v>Απορίπτεται</v>
      </c>
      <c r="BQ30" s="7" t="s">
        <v>25</v>
      </c>
      <c r="BR30" s="29"/>
      <c r="BS30" s="30">
        <f t="shared" si="67"/>
        <v>0</v>
      </c>
      <c r="BT30" s="10"/>
      <c r="BU30" s="30">
        <f t="shared" si="68"/>
        <v>0</v>
      </c>
      <c r="BV30" s="10"/>
      <c r="BW30" s="30">
        <f t="shared" si="69"/>
        <v>0</v>
      </c>
      <c r="BX30" s="30">
        <f t="shared" si="70"/>
        <v>0</v>
      </c>
      <c r="BY30" s="30">
        <f t="shared" si="71"/>
        <v>0</v>
      </c>
      <c r="BZ30" s="10"/>
      <c r="CA30" s="30">
        <f t="shared" si="72"/>
        <v>0</v>
      </c>
      <c r="CB30" s="31">
        <f t="shared" si="73"/>
        <v>0</v>
      </c>
      <c r="CC30" s="12" t="str">
        <f t="shared" si="89"/>
        <v>Απορίπτεται</v>
      </c>
    </row>
    <row r="31" spans="1:81" ht="51" x14ac:dyDescent="0.25">
      <c r="A31" s="6">
        <v>30</v>
      </c>
      <c r="B31" s="7"/>
      <c r="C31" s="17"/>
      <c r="D31" s="7" t="s">
        <v>24</v>
      </c>
      <c r="E31" s="29"/>
      <c r="F31" s="30">
        <f t="shared" si="7"/>
        <v>0</v>
      </c>
      <c r="G31" s="10"/>
      <c r="H31" s="30">
        <f t="shared" si="51"/>
        <v>0</v>
      </c>
      <c r="I31" s="10"/>
      <c r="J31" s="30">
        <f t="shared" si="0"/>
        <v>0</v>
      </c>
      <c r="K31" s="30">
        <f t="shared" si="9"/>
        <v>0</v>
      </c>
      <c r="L31" s="30">
        <f t="shared" si="10"/>
        <v>0</v>
      </c>
      <c r="M31" s="10"/>
      <c r="N31" s="30">
        <f t="shared" si="52"/>
        <v>0</v>
      </c>
      <c r="O31" s="31">
        <f t="shared" si="53"/>
        <v>0</v>
      </c>
      <c r="P31" s="32"/>
      <c r="Q31" s="7" t="s">
        <v>40</v>
      </c>
      <c r="R31" s="29"/>
      <c r="S31" s="30">
        <f t="shared" si="54"/>
        <v>0</v>
      </c>
      <c r="T31" s="10"/>
      <c r="U31" s="30">
        <f t="shared" si="55"/>
        <v>0</v>
      </c>
      <c r="V31" s="10"/>
      <c r="W31" s="30">
        <f t="shared" si="56"/>
        <v>0</v>
      </c>
      <c r="X31" s="30">
        <f t="shared" si="57"/>
        <v>0</v>
      </c>
      <c r="Y31" s="30">
        <f t="shared" si="58"/>
        <v>0</v>
      </c>
      <c r="Z31" s="10"/>
      <c r="AA31" s="30">
        <f t="shared" si="59"/>
        <v>0</v>
      </c>
      <c r="AB31" s="31">
        <f t="shared" si="90"/>
        <v>0</v>
      </c>
      <c r="AC31" s="32"/>
      <c r="AD31" s="7" t="s">
        <v>43</v>
      </c>
      <c r="AE31" s="29"/>
      <c r="AF31" s="30">
        <f t="shared" si="74"/>
        <v>0</v>
      </c>
      <c r="AG31" s="10"/>
      <c r="AH31" s="30">
        <f t="shared" si="75"/>
        <v>0</v>
      </c>
      <c r="AI31" s="10"/>
      <c r="AJ31" s="30">
        <f t="shared" si="76"/>
        <v>0</v>
      </c>
      <c r="AK31" s="30">
        <f t="shared" si="77"/>
        <v>0</v>
      </c>
      <c r="AL31" s="30">
        <f t="shared" si="78"/>
        <v>0</v>
      </c>
      <c r="AM31" s="10"/>
      <c r="AN31" s="30">
        <f t="shared" si="79"/>
        <v>0</v>
      </c>
      <c r="AO31" s="31">
        <f t="shared" si="80"/>
        <v>0</v>
      </c>
      <c r="AP31" s="12" t="str">
        <f t="shared" si="81"/>
        <v>Απορίπτεται</v>
      </c>
      <c r="AQ31" s="7" t="s">
        <v>41</v>
      </c>
      <c r="AR31" s="29"/>
      <c r="AS31" s="30">
        <f t="shared" si="64"/>
        <v>0</v>
      </c>
      <c r="AT31" s="10"/>
      <c r="AU31" s="30">
        <f t="shared" si="65"/>
        <v>0</v>
      </c>
      <c r="AV31" s="10"/>
      <c r="AW31" s="30">
        <f t="shared" si="41"/>
        <v>0</v>
      </c>
      <c r="AX31" s="30">
        <f t="shared" si="42"/>
        <v>0</v>
      </c>
      <c r="AY31" s="30">
        <f t="shared" si="43"/>
        <v>0</v>
      </c>
      <c r="AZ31" s="10"/>
      <c r="BA31" s="30">
        <f t="shared" si="5"/>
        <v>0</v>
      </c>
      <c r="BB31" s="31">
        <f t="shared" si="66"/>
        <v>0</v>
      </c>
      <c r="BC31" s="32"/>
      <c r="BD31" t="s">
        <v>42</v>
      </c>
      <c r="BE31" s="29"/>
      <c r="BF31" s="30">
        <f t="shared" si="91"/>
        <v>0</v>
      </c>
      <c r="BG31" s="10"/>
      <c r="BH31" s="30">
        <f t="shared" si="92"/>
        <v>0</v>
      </c>
      <c r="BI31" s="10"/>
      <c r="BJ31" s="30">
        <f t="shared" si="93"/>
        <v>0</v>
      </c>
      <c r="BK31" s="30">
        <f t="shared" si="94"/>
        <v>0</v>
      </c>
      <c r="BL31" s="30">
        <f t="shared" si="95"/>
        <v>0</v>
      </c>
      <c r="BM31" s="10"/>
      <c r="BN31" s="30">
        <f t="shared" si="96"/>
        <v>0</v>
      </c>
      <c r="BO31" s="31">
        <f t="shared" si="97"/>
        <v>0</v>
      </c>
      <c r="BP31" s="12" t="str">
        <f t="shared" si="98"/>
        <v>Απορίπτεται</v>
      </c>
      <c r="BQ31" s="7" t="s">
        <v>25</v>
      </c>
      <c r="BR31" s="29"/>
      <c r="BS31" s="30">
        <f t="shared" si="67"/>
        <v>0</v>
      </c>
      <c r="BT31" s="10"/>
      <c r="BU31" s="30">
        <f t="shared" si="68"/>
        <v>0</v>
      </c>
      <c r="BV31" s="10"/>
      <c r="BW31" s="30">
        <f t="shared" si="69"/>
        <v>0</v>
      </c>
      <c r="BX31" s="30">
        <f t="shared" si="70"/>
        <v>0</v>
      </c>
      <c r="BY31" s="30">
        <f t="shared" si="71"/>
        <v>0</v>
      </c>
      <c r="BZ31" s="10"/>
      <c r="CA31" s="30">
        <f t="shared" si="72"/>
        <v>0</v>
      </c>
      <c r="CB31" s="31">
        <f t="shared" si="73"/>
        <v>0</v>
      </c>
      <c r="CC31" s="12" t="str">
        <f t="shared" si="89"/>
        <v>Απορίπτεται</v>
      </c>
    </row>
    <row r="32" spans="1:81" ht="51" x14ac:dyDescent="0.25">
      <c r="A32" s="6">
        <v>31</v>
      </c>
      <c r="B32" s="7"/>
      <c r="C32" s="17"/>
      <c r="D32" s="7" t="s">
        <v>24</v>
      </c>
      <c r="E32" s="29"/>
      <c r="F32" s="30">
        <f t="shared" si="7"/>
        <v>0</v>
      </c>
      <c r="G32" s="10"/>
      <c r="H32" s="30">
        <f t="shared" si="51"/>
        <v>0</v>
      </c>
      <c r="I32" s="10"/>
      <c r="J32" s="30">
        <f t="shared" si="0"/>
        <v>0</v>
      </c>
      <c r="K32" s="30">
        <f t="shared" si="9"/>
        <v>0</v>
      </c>
      <c r="L32" s="30">
        <f t="shared" si="10"/>
        <v>0</v>
      </c>
      <c r="M32" s="10"/>
      <c r="N32" s="30">
        <f t="shared" si="52"/>
        <v>0</v>
      </c>
      <c r="O32" s="31">
        <f t="shared" si="53"/>
        <v>0</v>
      </c>
      <c r="P32" s="32"/>
      <c r="Q32" s="7" t="s">
        <v>40</v>
      </c>
      <c r="R32" s="29"/>
      <c r="S32" s="30">
        <f t="shared" si="54"/>
        <v>0</v>
      </c>
      <c r="T32" s="10"/>
      <c r="U32" s="30">
        <f t="shared" si="55"/>
        <v>0</v>
      </c>
      <c r="V32" s="10"/>
      <c r="W32" s="30">
        <f t="shared" si="56"/>
        <v>0</v>
      </c>
      <c r="X32" s="30">
        <f t="shared" si="57"/>
        <v>0</v>
      </c>
      <c r="Y32" s="30">
        <f t="shared" si="58"/>
        <v>0</v>
      </c>
      <c r="Z32" s="10"/>
      <c r="AA32" s="30">
        <f t="shared" si="59"/>
        <v>0</v>
      </c>
      <c r="AB32" s="31">
        <f t="shared" si="90"/>
        <v>0</v>
      </c>
      <c r="AC32" s="32"/>
      <c r="AD32" s="7" t="s">
        <v>43</v>
      </c>
      <c r="AE32" s="29"/>
      <c r="AF32" s="30">
        <f t="shared" si="74"/>
        <v>0</v>
      </c>
      <c r="AG32" s="10"/>
      <c r="AH32" s="30">
        <f t="shared" si="75"/>
        <v>0</v>
      </c>
      <c r="AI32" s="10"/>
      <c r="AJ32" s="30">
        <f t="shared" si="76"/>
        <v>0</v>
      </c>
      <c r="AK32" s="30">
        <f t="shared" si="77"/>
        <v>0</v>
      </c>
      <c r="AL32" s="30">
        <f t="shared" si="78"/>
        <v>0</v>
      </c>
      <c r="AM32" s="10"/>
      <c r="AN32" s="30">
        <f t="shared" si="79"/>
        <v>0</v>
      </c>
      <c r="AO32" s="31">
        <f t="shared" si="80"/>
        <v>0</v>
      </c>
      <c r="AP32" s="12" t="str">
        <f t="shared" si="81"/>
        <v>Απορίπτεται</v>
      </c>
      <c r="AQ32" s="7" t="s">
        <v>41</v>
      </c>
      <c r="AR32" s="29"/>
      <c r="AS32" s="30">
        <f t="shared" si="64"/>
        <v>0</v>
      </c>
      <c r="AT32" s="10"/>
      <c r="AU32" s="30">
        <f t="shared" si="65"/>
        <v>0</v>
      </c>
      <c r="AV32" s="10"/>
      <c r="AW32" s="30">
        <f t="shared" si="41"/>
        <v>0</v>
      </c>
      <c r="AX32" s="30">
        <f t="shared" si="42"/>
        <v>0</v>
      </c>
      <c r="AY32" s="30">
        <f t="shared" si="43"/>
        <v>0</v>
      </c>
      <c r="AZ32" s="10"/>
      <c r="BA32" s="30">
        <f t="shared" si="5"/>
        <v>0</v>
      </c>
      <c r="BB32" s="31">
        <f t="shared" si="66"/>
        <v>0</v>
      </c>
      <c r="BC32" s="32"/>
      <c r="BD32" t="s">
        <v>42</v>
      </c>
      <c r="BE32" s="29"/>
      <c r="BF32" s="30">
        <f t="shared" si="91"/>
        <v>0</v>
      </c>
      <c r="BG32" s="10"/>
      <c r="BH32" s="30">
        <f t="shared" si="92"/>
        <v>0</v>
      </c>
      <c r="BI32" s="10"/>
      <c r="BJ32" s="30">
        <f t="shared" si="93"/>
        <v>0</v>
      </c>
      <c r="BK32" s="30">
        <f t="shared" si="94"/>
        <v>0</v>
      </c>
      <c r="BL32" s="30">
        <f t="shared" si="95"/>
        <v>0</v>
      </c>
      <c r="BM32" s="10"/>
      <c r="BN32" s="30">
        <f t="shared" si="96"/>
        <v>0</v>
      </c>
      <c r="BO32" s="31">
        <f t="shared" si="97"/>
        <v>0</v>
      </c>
      <c r="BP32" s="12" t="str">
        <f t="shared" si="98"/>
        <v>Απορίπτεται</v>
      </c>
      <c r="BQ32" s="7" t="s">
        <v>25</v>
      </c>
      <c r="BR32" s="29"/>
      <c r="BS32" s="30">
        <f t="shared" si="67"/>
        <v>0</v>
      </c>
      <c r="BT32" s="10"/>
      <c r="BU32" s="30">
        <f t="shared" si="68"/>
        <v>0</v>
      </c>
      <c r="BV32" s="10"/>
      <c r="BW32" s="30">
        <f t="shared" si="69"/>
        <v>0</v>
      </c>
      <c r="BX32" s="30">
        <f t="shared" si="70"/>
        <v>0</v>
      </c>
      <c r="BY32" s="30">
        <f t="shared" si="71"/>
        <v>0</v>
      </c>
      <c r="BZ32" s="10"/>
      <c r="CA32" s="30">
        <f t="shared" si="72"/>
        <v>0</v>
      </c>
      <c r="CB32" s="31">
        <f t="shared" si="73"/>
        <v>0</v>
      </c>
      <c r="CC32" s="12" t="str">
        <f t="shared" si="89"/>
        <v>Απορίπτεται</v>
      </c>
    </row>
    <row r="33" spans="1:81" ht="51" x14ac:dyDescent="0.25">
      <c r="A33" s="6">
        <v>32</v>
      </c>
      <c r="B33" s="7"/>
      <c r="C33" s="17"/>
      <c r="D33" s="7" t="s">
        <v>24</v>
      </c>
      <c r="E33" s="29"/>
      <c r="F33" s="30">
        <f t="shared" si="7"/>
        <v>0</v>
      </c>
      <c r="G33" s="10"/>
      <c r="H33" s="30">
        <f t="shared" si="51"/>
        <v>0</v>
      </c>
      <c r="I33" s="10"/>
      <c r="J33" s="30">
        <f t="shared" si="0"/>
        <v>0</v>
      </c>
      <c r="K33" s="30">
        <f t="shared" si="9"/>
        <v>0</v>
      </c>
      <c r="L33" s="30">
        <f t="shared" si="10"/>
        <v>0</v>
      </c>
      <c r="M33" s="10"/>
      <c r="N33" s="30">
        <f t="shared" si="52"/>
        <v>0</v>
      </c>
      <c r="O33" s="31">
        <f t="shared" si="53"/>
        <v>0</v>
      </c>
      <c r="P33" s="32"/>
      <c r="Q33" s="7" t="s">
        <v>40</v>
      </c>
      <c r="R33" s="29"/>
      <c r="S33" s="30">
        <f t="shared" si="54"/>
        <v>0</v>
      </c>
      <c r="T33" s="10"/>
      <c r="U33" s="30">
        <f t="shared" si="55"/>
        <v>0</v>
      </c>
      <c r="V33" s="10"/>
      <c r="W33" s="30">
        <f t="shared" si="56"/>
        <v>0</v>
      </c>
      <c r="X33" s="30">
        <f t="shared" si="57"/>
        <v>0</v>
      </c>
      <c r="Y33" s="30">
        <f t="shared" si="58"/>
        <v>0</v>
      </c>
      <c r="Z33" s="10"/>
      <c r="AA33" s="30">
        <f t="shared" si="59"/>
        <v>0</v>
      </c>
      <c r="AB33" s="31">
        <f t="shared" si="90"/>
        <v>0</v>
      </c>
      <c r="AC33" s="32"/>
      <c r="AD33" s="7" t="s">
        <v>43</v>
      </c>
      <c r="AE33" s="29"/>
      <c r="AF33" s="30">
        <f t="shared" si="74"/>
        <v>0</v>
      </c>
      <c r="AG33" s="10"/>
      <c r="AH33" s="30">
        <f t="shared" si="75"/>
        <v>0</v>
      </c>
      <c r="AI33" s="10"/>
      <c r="AJ33" s="30">
        <f t="shared" si="76"/>
        <v>0</v>
      </c>
      <c r="AK33" s="30">
        <f t="shared" si="77"/>
        <v>0</v>
      </c>
      <c r="AL33" s="30">
        <f t="shared" si="78"/>
        <v>0</v>
      </c>
      <c r="AM33" s="10"/>
      <c r="AN33" s="30">
        <f t="shared" si="79"/>
        <v>0</v>
      </c>
      <c r="AO33" s="31">
        <f t="shared" si="80"/>
        <v>0</v>
      </c>
      <c r="AP33" s="12" t="str">
        <f t="shared" si="81"/>
        <v>Απορίπτεται</v>
      </c>
      <c r="AQ33" s="7" t="s">
        <v>41</v>
      </c>
      <c r="AR33" s="29"/>
      <c r="AS33" s="30">
        <f t="shared" si="64"/>
        <v>0</v>
      </c>
      <c r="AT33" s="10"/>
      <c r="AU33" s="30">
        <f t="shared" si="65"/>
        <v>0</v>
      </c>
      <c r="AV33" s="10"/>
      <c r="AW33" s="30">
        <f t="shared" si="41"/>
        <v>0</v>
      </c>
      <c r="AX33" s="30">
        <f t="shared" si="42"/>
        <v>0</v>
      </c>
      <c r="AY33" s="30">
        <f t="shared" si="43"/>
        <v>0</v>
      </c>
      <c r="AZ33" s="10"/>
      <c r="BA33" s="30">
        <f t="shared" si="5"/>
        <v>0</v>
      </c>
      <c r="BB33" s="31">
        <f t="shared" si="66"/>
        <v>0</v>
      </c>
      <c r="BC33" s="32"/>
      <c r="BD33" t="s">
        <v>42</v>
      </c>
      <c r="BE33" s="29"/>
      <c r="BF33" s="30">
        <f t="shared" si="91"/>
        <v>0</v>
      </c>
      <c r="BG33" s="10"/>
      <c r="BH33" s="30">
        <f t="shared" si="92"/>
        <v>0</v>
      </c>
      <c r="BI33" s="10"/>
      <c r="BJ33" s="30">
        <f t="shared" si="93"/>
        <v>0</v>
      </c>
      <c r="BK33" s="30">
        <f t="shared" si="94"/>
        <v>0</v>
      </c>
      <c r="BL33" s="30">
        <f t="shared" si="95"/>
        <v>0</v>
      </c>
      <c r="BM33" s="10"/>
      <c r="BN33" s="30">
        <f t="shared" si="96"/>
        <v>0</v>
      </c>
      <c r="BO33" s="31">
        <f t="shared" si="97"/>
        <v>0</v>
      </c>
      <c r="BP33" s="12" t="str">
        <f t="shared" si="98"/>
        <v>Απορίπτεται</v>
      </c>
      <c r="BQ33" s="7" t="s">
        <v>25</v>
      </c>
      <c r="BR33" s="29"/>
      <c r="BS33" s="30">
        <f t="shared" si="67"/>
        <v>0</v>
      </c>
      <c r="BT33" s="10"/>
      <c r="BU33" s="30">
        <f t="shared" si="68"/>
        <v>0</v>
      </c>
      <c r="BV33" s="10"/>
      <c r="BW33" s="30">
        <f t="shared" si="69"/>
        <v>0</v>
      </c>
      <c r="BX33" s="30">
        <f t="shared" si="70"/>
        <v>0</v>
      </c>
      <c r="BY33" s="30">
        <f t="shared" si="71"/>
        <v>0</v>
      </c>
      <c r="BZ33" s="10"/>
      <c r="CA33" s="30">
        <f t="shared" si="72"/>
        <v>0</v>
      </c>
      <c r="CB33" s="31">
        <f t="shared" si="73"/>
        <v>0</v>
      </c>
      <c r="CC33" s="12" t="str">
        <f t="shared" si="89"/>
        <v>Απορίπτεται</v>
      </c>
    </row>
    <row r="34" spans="1:81" ht="51" x14ac:dyDescent="0.25">
      <c r="A34" s="6">
        <v>33</v>
      </c>
      <c r="B34" s="7"/>
      <c r="C34" s="17"/>
      <c r="D34" s="7" t="s">
        <v>24</v>
      </c>
      <c r="E34" s="29"/>
      <c r="F34" s="30">
        <f t="shared" ref="F34:F40" si="99">E34*10%</f>
        <v>0</v>
      </c>
      <c r="G34" s="10"/>
      <c r="H34" s="30">
        <f t="shared" ref="H34:H40" si="100">G34*10%</f>
        <v>0</v>
      </c>
      <c r="I34" s="10"/>
      <c r="J34" s="30">
        <f t="shared" ref="J34:J40" si="101">I34*20%</f>
        <v>0</v>
      </c>
      <c r="K34" s="30">
        <f t="shared" ref="K34:K40" si="102">L34*100/40</f>
        <v>0</v>
      </c>
      <c r="L34" s="30">
        <f t="shared" ref="L34:L40" si="103">SUM(F34+H34+J34)</f>
        <v>0</v>
      </c>
      <c r="M34" s="10"/>
      <c r="N34" s="30">
        <f t="shared" ref="N34:N40" si="104">M34*60%</f>
        <v>0</v>
      </c>
      <c r="O34" s="31">
        <f t="shared" ref="O34:O40" si="105">SUM(N34+L34)</f>
        <v>0</v>
      </c>
      <c r="P34" s="32"/>
      <c r="Q34" s="7" t="s">
        <v>40</v>
      </c>
      <c r="R34" s="29"/>
      <c r="S34" s="30">
        <f t="shared" si="54"/>
        <v>0</v>
      </c>
      <c r="T34" s="10"/>
      <c r="U34" s="30">
        <f t="shared" si="55"/>
        <v>0</v>
      </c>
      <c r="V34" s="10"/>
      <c r="W34" s="30">
        <f t="shared" si="56"/>
        <v>0</v>
      </c>
      <c r="X34" s="30">
        <f t="shared" si="57"/>
        <v>0</v>
      </c>
      <c r="Y34" s="30">
        <f t="shared" si="58"/>
        <v>0</v>
      </c>
      <c r="Z34" s="10"/>
      <c r="AA34" s="30">
        <f t="shared" si="59"/>
        <v>0</v>
      </c>
      <c r="AB34" s="31">
        <f t="shared" si="90"/>
        <v>0</v>
      </c>
      <c r="AC34" s="32"/>
      <c r="AD34" s="7" t="s">
        <v>43</v>
      </c>
      <c r="AE34" s="29"/>
      <c r="AF34" s="30">
        <f t="shared" si="74"/>
        <v>0</v>
      </c>
      <c r="AG34" s="10"/>
      <c r="AH34" s="30">
        <f t="shared" si="75"/>
        <v>0</v>
      </c>
      <c r="AI34" s="10"/>
      <c r="AJ34" s="30">
        <f t="shared" si="76"/>
        <v>0</v>
      </c>
      <c r="AK34" s="30">
        <f t="shared" si="77"/>
        <v>0</v>
      </c>
      <c r="AL34" s="30">
        <f t="shared" si="78"/>
        <v>0</v>
      </c>
      <c r="AM34" s="10"/>
      <c r="AN34" s="30">
        <f t="shared" si="79"/>
        <v>0</v>
      </c>
      <c r="AO34" s="31">
        <f t="shared" si="80"/>
        <v>0</v>
      </c>
      <c r="AP34" s="12" t="str">
        <f t="shared" si="81"/>
        <v>Απορίπτεται</v>
      </c>
      <c r="AQ34" s="7" t="s">
        <v>41</v>
      </c>
      <c r="AR34" s="29"/>
      <c r="AS34" s="30">
        <f t="shared" si="64"/>
        <v>0</v>
      </c>
      <c r="AT34" s="10"/>
      <c r="AU34" s="30">
        <f t="shared" si="65"/>
        <v>0</v>
      </c>
      <c r="AV34" s="10"/>
      <c r="AW34" s="30">
        <f t="shared" si="41"/>
        <v>0</v>
      </c>
      <c r="AX34" s="30">
        <f t="shared" si="42"/>
        <v>0</v>
      </c>
      <c r="AY34" s="30">
        <f t="shared" si="43"/>
        <v>0</v>
      </c>
      <c r="AZ34" s="10"/>
      <c r="BA34" s="30">
        <f t="shared" si="5"/>
        <v>0</v>
      </c>
      <c r="BB34" s="31">
        <f t="shared" si="66"/>
        <v>0</v>
      </c>
      <c r="BC34" s="32"/>
      <c r="BD34" t="s">
        <v>42</v>
      </c>
      <c r="BE34" s="29"/>
      <c r="BF34" s="30">
        <f t="shared" si="91"/>
        <v>0</v>
      </c>
      <c r="BG34" s="10"/>
      <c r="BH34" s="30">
        <f t="shared" si="92"/>
        <v>0</v>
      </c>
      <c r="BI34" s="10"/>
      <c r="BJ34" s="30">
        <f t="shared" si="93"/>
        <v>0</v>
      </c>
      <c r="BK34" s="30">
        <f t="shared" si="94"/>
        <v>0</v>
      </c>
      <c r="BL34" s="30">
        <f t="shared" si="95"/>
        <v>0</v>
      </c>
      <c r="BM34" s="10"/>
      <c r="BN34" s="30">
        <f t="shared" si="96"/>
        <v>0</v>
      </c>
      <c r="BO34" s="31">
        <f t="shared" si="97"/>
        <v>0</v>
      </c>
      <c r="BP34" s="12" t="str">
        <f t="shared" si="98"/>
        <v>Απορίπτεται</v>
      </c>
      <c r="BQ34" s="7" t="s">
        <v>25</v>
      </c>
      <c r="BR34" s="29"/>
      <c r="BS34" s="30">
        <f t="shared" si="67"/>
        <v>0</v>
      </c>
      <c r="BT34" s="10"/>
      <c r="BU34" s="30">
        <f t="shared" si="68"/>
        <v>0</v>
      </c>
      <c r="BV34" s="10"/>
      <c r="BW34" s="30">
        <f t="shared" si="69"/>
        <v>0</v>
      </c>
      <c r="BX34" s="30">
        <f t="shared" si="70"/>
        <v>0</v>
      </c>
      <c r="BY34" s="30">
        <f t="shared" si="71"/>
        <v>0</v>
      </c>
      <c r="BZ34" s="10"/>
      <c r="CA34" s="30">
        <f t="shared" si="72"/>
        <v>0</v>
      </c>
      <c r="CB34" s="31">
        <f t="shared" si="73"/>
        <v>0</v>
      </c>
      <c r="CC34" s="12" t="str">
        <f t="shared" si="89"/>
        <v>Απορίπτεται</v>
      </c>
    </row>
    <row r="35" spans="1:81" ht="51" x14ac:dyDescent="0.25">
      <c r="A35" s="6">
        <v>34</v>
      </c>
      <c r="B35" s="7"/>
      <c r="C35" s="17"/>
      <c r="D35" s="7" t="s">
        <v>24</v>
      </c>
      <c r="E35" s="29"/>
      <c r="F35" s="30">
        <f t="shared" si="99"/>
        <v>0</v>
      </c>
      <c r="G35" s="10"/>
      <c r="H35" s="30">
        <f t="shared" si="100"/>
        <v>0</v>
      </c>
      <c r="I35" s="10"/>
      <c r="J35" s="30">
        <f t="shared" si="101"/>
        <v>0</v>
      </c>
      <c r="K35" s="30">
        <f t="shared" si="102"/>
        <v>0</v>
      </c>
      <c r="L35" s="30">
        <f t="shared" si="103"/>
        <v>0</v>
      </c>
      <c r="M35" s="10"/>
      <c r="N35" s="30">
        <f t="shared" si="104"/>
        <v>0</v>
      </c>
      <c r="O35" s="31">
        <f t="shared" si="105"/>
        <v>0</v>
      </c>
      <c r="P35" s="32"/>
      <c r="Q35" s="7" t="s">
        <v>40</v>
      </c>
      <c r="R35" s="29"/>
      <c r="S35" s="30">
        <f t="shared" si="54"/>
        <v>0</v>
      </c>
      <c r="T35" s="10"/>
      <c r="U35" s="30">
        <f t="shared" si="55"/>
        <v>0</v>
      </c>
      <c r="V35" s="10"/>
      <c r="W35" s="30">
        <f t="shared" si="56"/>
        <v>0</v>
      </c>
      <c r="X35" s="30">
        <f t="shared" si="57"/>
        <v>0</v>
      </c>
      <c r="Y35" s="30">
        <f t="shared" si="58"/>
        <v>0</v>
      </c>
      <c r="Z35" s="10"/>
      <c r="AA35" s="30">
        <f t="shared" si="59"/>
        <v>0</v>
      </c>
      <c r="AB35" s="31">
        <f t="shared" si="90"/>
        <v>0</v>
      </c>
      <c r="AC35" s="32"/>
      <c r="AD35" s="7" t="s">
        <v>43</v>
      </c>
      <c r="AE35" s="29"/>
      <c r="AF35" s="30">
        <f t="shared" si="74"/>
        <v>0</v>
      </c>
      <c r="AG35" s="10"/>
      <c r="AH35" s="30">
        <f t="shared" si="75"/>
        <v>0</v>
      </c>
      <c r="AI35" s="10"/>
      <c r="AJ35" s="30">
        <f t="shared" si="76"/>
        <v>0</v>
      </c>
      <c r="AK35" s="30">
        <f t="shared" si="77"/>
        <v>0</v>
      </c>
      <c r="AL35" s="30">
        <f t="shared" si="78"/>
        <v>0</v>
      </c>
      <c r="AM35" s="10"/>
      <c r="AN35" s="30">
        <f t="shared" si="79"/>
        <v>0</v>
      </c>
      <c r="AO35" s="31">
        <f t="shared" si="80"/>
        <v>0</v>
      </c>
      <c r="AP35" s="12" t="str">
        <f t="shared" si="81"/>
        <v>Απορίπτεται</v>
      </c>
      <c r="AQ35" s="7" t="s">
        <v>41</v>
      </c>
      <c r="AR35" s="29"/>
      <c r="AS35" s="30">
        <f t="shared" ref="AS35:AS36" si="106">AR35*10%</f>
        <v>0</v>
      </c>
      <c r="AT35" s="10"/>
      <c r="AU35" s="30">
        <f t="shared" ref="AU35:AU36" si="107">AT35*10%</f>
        <v>0</v>
      </c>
      <c r="AV35" s="10"/>
      <c r="AW35" s="30">
        <f t="shared" ref="AW35:AW36" si="108">AV35*20%</f>
        <v>0</v>
      </c>
      <c r="AX35" s="30">
        <f t="shared" ref="AX35:AX36" si="109">AY35*100/40</f>
        <v>0</v>
      </c>
      <c r="AY35" s="30">
        <f t="shared" ref="AY35:AY36" si="110">SUM(AS35+AU35+AW35)</f>
        <v>0</v>
      </c>
      <c r="AZ35" s="10"/>
      <c r="BA35" s="30">
        <f t="shared" ref="BA35:BA36" si="111">AZ35*60%</f>
        <v>0</v>
      </c>
      <c r="BB35" s="31">
        <f t="shared" ref="BB35:BB36" si="112">SUM(BA35+AY35)</f>
        <v>0</v>
      </c>
      <c r="BC35" s="12" t="str">
        <f t="shared" ref="BC35:BC44" si="113">IF(BB35&gt;=50,"Προάγεται","Απορίπτεται")</f>
        <v>Απορίπτεται</v>
      </c>
      <c r="BD35" t="s">
        <v>42</v>
      </c>
      <c r="BE35" s="29"/>
      <c r="BF35" s="30">
        <f t="shared" si="91"/>
        <v>0</v>
      </c>
      <c r="BG35" s="10"/>
      <c r="BH35" s="30">
        <f t="shared" si="92"/>
        <v>0</v>
      </c>
      <c r="BI35" s="10"/>
      <c r="BJ35" s="30">
        <f t="shared" si="93"/>
        <v>0</v>
      </c>
      <c r="BK35" s="30">
        <f t="shared" si="94"/>
        <v>0</v>
      </c>
      <c r="BL35" s="30">
        <f t="shared" si="95"/>
        <v>0</v>
      </c>
      <c r="BM35" s="10"/>
      <c r="BN35" s="30">
        <f t="shared" si="96"/>
        <v>0</v>
      </c>
      <c r="BO35" s="31">
        <f t="shared" si="97"/>
        <v>0</v>
      </c>
      <c r="BP35" s="12" t="str">
        <f t="shared" si="98"/>
        <v>Απορίπτεται</v>
      </c>
      <c r="BQ35" s="7" t="s">
        <v>25</v>
      </c>
      <c r="BR35" s="29"/>
      <c r="BS35" s="30">
        <f t="shared" si="67"/>
        <v>0</v>
      </c>
      <c r="BT35" s="10"/>
      <c r="BU35" s="30">
        <f t="shared" si="68"/>
        <v>0</v>
      </c>
      <c r="BV35" s="10"/>
      <c r="BW35" s="30">
        <f t="shared" si="69"/>
        <v>0</v>
      </c>
      <c r="BX35" s="30">
        <f t="shared" si="70"/>
        <v>0</v>
      </c>
      <c r="BY35" s="30">
        <f t="shared" si="71"/>
        <v>0</v>
      </c>
      <c r="BZ35" s="10"/>
      <c r="CA35" s="30">
        <f t="shared" si="72"/>
        <v>0</v>
      </c>
      <c r="CB35" s="31">
        <f t="shared" si="73"/>
        <v>0</v>
      </c>
      <c r="CC35" s="12" t="str">
        <f t="shared" si="89"/>
        <v>Απορίπτεται</v>
      </c>
    </row>
    <row r="36" spans="1:81" ht="51" x14ac:dyDescent="0.25">
      <c r="A36" s="6">
        <v>35</v>
      </c>
      <c r="B36" s="7"/>
      <c r="C36" s="17"/>
      <c r="D36" s="7" t="s">
        <v>24</v>
      </c>
      <c r="E36" s="29"/>
      <c r="F36" s="30">
        <f t="shared" si="99"/>
        <v>0</v>
      </c>
      <c r="G36" s="10"/>
      <c r="H36" s="30">
        <f t="shared" si="100"/>
        <v>0</v>
      </c>
      <c r="I36" s="10"/>
      <c r="J36" s="30">
        <f t="shared" si="101"/>
        <v>0</v>
      </c>
      <c r="K36" s="30">
        <f t="shared" si="102"/>
        <v>0</v>
      </c>
      <c r="L36" s="30">
        <f t="shared" si="103"/>
        <v>0</v>
      </c>
      <c r="M36" s="10"/>
      <c r="N36" s="30">
        <f t="shared" si="104"/>
        <v>0</v>
      </c>
      <c r="O36" s="31">
        <f t="shared" si="105"/>
        <v>0</v>
      </c>
      <c r="P36" s="32"/>
      <c r="Q36" s="7" t="s">
        <v>40</v>
      </c>
      <c r="R36" s="29"/>
      <c r="S36" s="30">
        <f t="shared" si="54"/>
        <v>0</v>
      </c>
      <c r="T36" s="10"/>
      <c r="U36" s="30">
        <f t="shared" si="55"/>
        <v>0</v>
      </c>
      <c r="V36" s="10"/>
      <c r="W36" s="30">
        <f t="shared" si="56"/>
        <v>0</v>
      </c>
      <c r="X36" s="30">
        <f t="shared" si="57"/>
        <v>0</v>
      </c>
      <c r="Y36" s="30">
        <f t="shared" si="58"/>
        <v>0</v>
      </c>
      <c r="Z36" s="10"/>
      <c r="AA36" s="30">
        <f t="shared" si="59"/>
        <v>0</v>
      </c>
      <c r="AB36" s="31">
        <f t="shared" si="90"/>
        <v>0</v>
      </c>
      <c r="AC36" s="32"/>
      <c r="AD36" s="7" t="s">
        <v>43</v>
      </c>
      <c r="AE36" s="29"/>
      <c r="AF36" s="30">
        <f t="shared" si="74"/>
        <v>0</v>
      </c>
      <c r="AG36" s="10"/>
      <c r="AH36" s="30">
        <f t="shared" si="75"/>
        <v>0</v>
      </c>
      <c r="AI36" s="10"/>
      <c r="AJ36" s="30">
        <f t="shared" si="76"/>
        <v>0</v>
      </c>
      <c r="AK36" s="30">
        <f t="shared" si="77"/>
        <v>0</v>
      </c>
      <c r="AL36" s="30">
        <f t="shared" si="78"/>
        <v>0</v>
      </c>
      <c r="AM36" s="10"/>
      <c r="AN36" s="30">
        <f t="shared" si="79"/>
        <v>0</v>
      </c>
      <c r="AO36" s="31">
        <f t="shared" si="80"/>
        <v>0</v>
      </c>
      <c r="AP36" s="12" t="str">
        <f t="shared" si="81"/>
        <v>Απορίπτεται</v>
      </c>
      <c r="AQ36" s="7" t="s">
        <v>41</v>
      </c>
      <c r="AR36" s="29"/>
      <c r="AS36" s="30">
        <f t="shared" si="106"/>
        <v>0</v>
      </c>
      <c r="AT36" s="10"/>
      <c r="AU36" s="30">
        <f t="shared" si="107"/>
        <v>0</v>
      </c>
      <c r="AV36" s="10"/>
      <c r="AW36" s="30">
        <f t="shared" si="108"/>
        <v>0</v>
      </c>
      <c r="AX36" s="30">
        <f t="shared" si="109"/>
        <v>0</v>
      </c>
      <c r="AY36" s="30">
        <f t="shared" si="110"/>
        <v>0</v>
      </c>
      <c r="AZ36" s="10"/>
      <c r="BA36" s="30">
        <f t="shared" si="111"/>
        <v>0</v>
      </c>
      <c r="BB36" s="31">
        <f t="shared" si="112"/>
        <v>0</v>
      </c>
      <c r="BC36" s="12" t="str">
        <f t="shared" si="113"/>
        <v>Απορίπτεται</v>
      </c>
      <c r="BD36" t="s">
        <v>42</v>
      </c>
      <c r="BE36" s="29"/>
      <c r="BF36" s="30">
        <f t="shared" si="91"/>
        <v>0</v>
      </c>
      <c r="BG36" s="10"/>
      <c r="BH36" s="30">
        <f t="shared" si="92"/>
        <v>0</v>
      </c>
      <c r="BI36" s="10"/>
      <c r="BJ36" s="30">
        <f t="shared" si="93"/>
        <v>0</v>
      </c>
      <c r="BK36" s="30">
        <f t="shared" si="94"/>
        <v>0</v>
      </c>
      <c r="BL36" s="30">
        <f t="shared" si="95"/>
        <v>0</v>
      </c>
      <c r="BM36" s="10"/>
      <c r="BN36" s="30">
        <f t="shared" si="96"/>
        <v>0</v>
      </c>
      <c r="BO36" s="31">
        <f t="shared" si="97"/>
        <v>0</v>
      </c>
      <c r="BP36" s="12" t="str">
        <f t="shared" si="98"/>
        <v>Απορίπτεται</v>
      </c>
      <c r="BQ36" s="7" t="s">
        <v>25</v>
      </c>
      <c r="BR36" s="29"/>
      <c r="BS36" s="30">
        <f t="shared" si="67"/>
        <v>0</v>
      </c>
      <c r="BT36" s="10"/>
      <c r="BU36" s="30">
        <f t="shared" si="68"/>
        <v>0</v>
      </c>
      <c r="BV36" s="10"/>
      <c r="BW36" s="30">
        <f t="shared" si="69"/>
        <v>0</v>
      </c>
      <c r="BX36" s="30">
        <f t="shared" si="70"/>
        <v>0</v>
      </c>
      <c r="BY36" s="30">
        <f t="shared" si="71"/>
        <v>0</v>
      </c>
      <c r="BZ36" s="10"/>
      <c r="CA36" s="30">
        <f t="shared" si="72"/>
        <v>0</v>
      </c>
      <c r="CB36" s="31">
        <f t="shared" si="73"/>
        <v>0</v>
      </c>
      <c r="CC36" s="12" t="str">
        <f t="shared" si="89"/>
        <v>Απορίπτεται</v>
      </c>
    </row>
    <row r="37" spans="1:81" ht="51" x14ac:dyDescent="0.25">
      <c r="A37" s="6">
        <v>36</v>
      </c>
      <c r="B37" s="7"/>
      <c r="C37" s="17"/>
      <c r="D37" s="7" t="s">
        <v>24</v>
      </c>
      <c r="E37" s="29"/>
      <c r="F37" s="30">
        <f t="shared" si="99"/>
        <v>0</v>
      </c>
      <c r="G37" s="10"/>
      <c r="H37" s="30">
        <f t="shared" si="100"/>
        <v>0</v>
      </c>
      <c r="I37" s="10"/>
      <c r="J37" s="30">
        <f t="shared" si="101"/>
        <v>0</v>
      </c>
      <c r="K37" s="30">
        <f t="shared" si="102"/>
        <v>0</v>
      </c>
      <c r="L37" s="30">
        <f t="shared" si="103"/>
        <v>0</v>
      </c>
      <c r="M37" s="10"/>
      <c r="N37" s="30">
        <f t="shared" si="104"/>
        <v>0</v>
      </c>
      <c r="O37" s="31">
        <f t="shared" si="105"/>
        <v>0</v>
      </c>
      <c r="P37" s="32"/>
      <c r="Q37" s="7" t="s">
        <v>40</v>
      </c>
      <c r="R37" s="29"/>
      <c r="S37" s="30">
        <f t="shared" si="54"/>
        <v>0</v>
      </c>
      <c r="T37" s="10"/>
      <c r="U37" s="30">
        <f t="shared" si="55"/>
        <v>0</v>
      </c>
      <c r="V37" s="10"/>
      <c r="W37" s="30">
        <f t="shared" si="56"/>
        <v>0</v>
      </c>
      <c r="X37" s="30">
        <f t="shared" si="57"/>
        <v>0</v>
      </c>
      <c r="Y37" s="30">
        <f t="shared" si="58"/>
        <v>0</v>
      </c>
      <c r="Z37" s="10"/>
      <c r="AA37" s="30">
        <f t="shared" si="59"/>
        <v>0</v>
      </c>
      <c r="AB37" s="31">
        <f t="shared" si="90"/>
        <v>0</v>
      </c>
      <c r="AC37" s="32"/>
      <c r="AD37" s="7" t="s">
        <v>43</v>
      </c>
      <c r="AE37" s="29"/>
      <c r="AF37" s="30">
        <f t="shared" si="74"/>
        <v>0</v>
      </c>
      <c r="AG37" s="10"/>
      <c r="AH37" s="30">
        <f t="shared" si="75"/>
        <v>0</v>
      </c>
      <c r="AI37" s="10"/>
      <c r="AJ37" s="30">
        <f t="shared" si="76"/>
        <v>0</v>
      </c>
      <c r="AK37" s="30">
        <f t="shared" si="77"/>
        <v>0</v>
      </c>
      <c r="AL37" s="30">
        <f t="shared" si="78"/>
        <v>0</v>
      </c>
      <c r="AM37" s="10"/>
      <c r="AN37" s="30">
        <f t="shared" si="79"/>
        <v>0</v>
      </c>
      <c r="AO37" s="31">
        <f t="shared" si="80"/>
        <v>0</v>
      </c>
      <c r="AP37" s="12" t="str">
        <f t="shared" si="81"/>
        <v>Απορίπτεται</v>
      </c>
      <c r="AQ37" s="7" t="s">
        <v>41</v>
      </c>
      <c r="AR37" s="8"/>
      <c r="AS37" s="9">
        <f t="shared" ref="AS37:AS44" si="114">AR37*10%</f>
        <v>0</v>
      </c>
      <c r="AT37" s="10"/>
      <c r="AU37" s="9">
        <f t="shared" ref="AU37:AU44" si="115">AT37*10%</f>
        <v>0</v>
      </c>
      <c r="AV37" s="10"/>
      <c r="AW37" s="9">
        <f t="shared" ref="AW37:AW44" si="116">AV37*20%</f>
        <v>0</v>
      </c>
      <c r="AX37" s="9">
        <f t="shared" ref="AX37:AX44" si="117">AY37*100/40</f>
        <v>0</v>
      </c>
      <c r="AY37" s="9">
        <f t="shared" ref="AY37:AY44" si="118">SUM(AS37+AU37+AW37)</f>
        <v>0</v>
      </c>
      <c r="AZ37" s="10"/>
      <c r="BA37" s="9">
        <f t="shared" ref="BA37:BA44" si="119">AZ37*60%</f>
        <v>0</v>
      </c>
      <c r="BB37" s="11">
        <f t="shared" ref="BB37:BB44" si="120">SUM(BA37+AY37)</f>
        <v>0</v>
      </c>
      <c r="BC37" s="12" t="str">
        <f t="shared" si="113"/>
        <v>Απορίπτεται</v>
      </c>
      <c r="BD37" t="s">
        <v>42</v>
      </c>
      <c r="BE37" s="29"/>
      <c r="BF37" s="30">
        <f t="shared" si="91"/>
        <v>0</v>
      </c>
      <c r="BG37" s="10"/>
      <c r="BH37" s="30">
        <f t="shared" si="92"/>
        <v>0</v>
      </c>
      <c r="BI37" s="10"/>
      <c r="BJ37" s="30">
        <f t="shared" si="93"/>
        <v>0</v>
      </c>
      <c r="BK37" s="30">
        <f t="shared" si="94"/>
        <v>0</v>
      </c>
      <c r="BL37" s="30">
        <f t="shared" si="95"/>
        <v>0</v>
      </c>
      <c r="BM37" s="10"/>
      <c r="BN37" s="30">
        <f t="shared" si="96"/>
        <v>0</v>
      </c>
      <c r="BO37" s="31">
        <f t="shared" si="97"/>
        <v>0</v>
      </c>
      <c r="BP37" s="12" t="str">
        <f t="shared" si="98"/>
        <v>Απορίπτεται</v>
      </c>
      <c r="BQ37" s="7" t="s">
        <v>25</v>
      </c>
      <c r="BR37" s="29"/>
      <c r="BS37" s="30">
        <f t="shared" si="67"/>
        <v>0</v>
      </c>
      <c r="BT37" s="10"/>
      <c r="BU37" s="30">
        <f t="shared" si="68"/>
        <v>0</v>
      </c>
      <c r="BV37" s="10"/>
      <c r="BW37" s="30">
        <f t="shared" si="69"/>
        <v>0</v>
      </c>
      <c r="BX37" s="30">
        <f t="shared" si="70"/>
        <v>0</v>
      </c>
      <c r="BY37" s="30">
        <f t="shared" si="71"/>
        <v>0</v>
      </c>
      <c r="BZ37" s="10"/>
      <c r="CA37" s="30">
        <f t="shared" si="72"/>
        <v>0</v>
      </c>
      <c r="CB37" s="31">
        <f t="shared" si="73"/>
        <v>0</v>
      </c>
      <c r="CC37" s="12" t="str">
        <f t="shared" si="89"/>
        <v>Απορίπτεται</v>
      </c>
    </row>
    <row r="38" spans="1:81" ht="51" x14ac:dyDescent="0.25">
      <c r="A38" s="6">
        <v>37</v>
      </c>
      <c r="B38" s="7"/>
      <c r="C38" s="17"/>
      <c r="D38" s="7" t="s">
        <v>24</v>
      </c>
      <c r="E38" s="29"/>
      <c r="F38" s="30">
        <f t="shared" si="99"/>
        <v>0</v>
      </c>
      <c r="G38" s="10"/>
      <c r="H38" s="30">
        <f t="shared" si="100"/>
        <v>0</v>
      </c>
      <c r="I38" s="10"/>
      <c r="J38" s="30">
        <f t="shared" si="101"/>
        <v>0</v>
      </c>
      <c r="K38" s="30">
        <f t="shared" si="102"/>
        <v>0</v>
      </c>
      <c r="L38" s="30">
        <f t="shared" si="103"/>
        <v>0</v>
      </c>
      <c r="M38" s="10"/>
      <c r="N38" s="30">
        <f t="shared" si="104"/>
        <v>0</v>
      </c>
      <c r="O38" s="31">
        <f t="shared" si="105"/>
        <v>0</v>
      </c>
      <c r="P38" s="32"/>
      <c r="Q38" s="7" t="s">
        <v>40</v>
      </c>
      <c r="R38" s="8"/>
      <c r="S38" s="9">
        <f t="shared" ref="S38:S44" si="121">R38*10%</f>
        <v>0</v>
      </c>
      <c r="T38" s="10"/>
      <c r="U38" s="9">
        <f t="shared" ref="U38:U44" si="122">T38*10%</f>
        <v>0</v>
      </c>
      <c r="V38" s="10"/>
      <c r="W38" s="9">
        <f t="shared" ref="W38:W44" si="123">V38*20%</f>
        <v>0</v>
      </c>
      <c r="X38" s="9">
        <f t="shared" ref="X38:X44" si="124">Y38*100/40</f>
        <v>0</v>
      </c>
      <c r="Y38" s="9">
        <f t="shared" ref="Y38" si="125">SUM(S38+U38+W38)</f>
        <v>0</v>
      </c>
      <c r="Z38" s="10"/>
      <c r="AA38" s="9">
        <f t="shared" ref="AA38:AA44" si="126">Z38*60%</f>
        <v>0</v>
      </c>
      <c r="AB38" s="11">
        <f t="shared" ref="AB38:AB44" si="127">SUM(AA38+Y38)</f>
        <v>0</v>
      </c>
      <c r="AC38" s="12" t="str">
        <f t="shared" ref="AC38:AC44" si="128">IF(AB38&gt;=50,"Προάγεται","Απορίπτεται")</f>
        <v>Απορίπτεται</v>
      </c>
      <c r="AD38" s="7" t="s">
        <v>43</v>
      </c>
      <c r="AE38" s="29"/>
      <c r="AF38" s="30">
        <f t="shared" si="74"/>
        <v>0</v>
      </c>
      <c r="AG38" s="10"/>
      <c r="AH38" s="30">
        <f t="shared" si="75"/>
        <v>0</v>
      </c>
      <c r="AI38" s="10"/>
      <c r="AJ38" s="30">
        <f t="shared" si="76"/>
        <v>0</v>
      </c>
      <c r="AK38" s="30">
        <f t="shared" si="77"/>
        <v>0</v>
      </c>
      <c r="AL38" s="30">
        <f t="shared" si="78"/>
        <v>0</v>
      </c>
      <c r="AM38" s="10"/>
      <c r="AN38" s="30">
        <f t="shared" si="79"/>
        <v>0</v>
      </c>
      <c r="AO38" s="31">
        <f t="shared" si="80"/>
        <v>0</v>
      </c>
      <c r="AP38" s="12" t="str">
        <f t="shared" si="81"/>
        <v>Απορίπτεται</v>
      </c>
      <c r="AQ38" s="7" t="s">
        <v>41</v>
      </c>
      <c r="AR38" s="8"/>
      <c r="AS38" s="9">
        <f t="shared" si="114"/>
        <v>0</v>
      </c>
      <c r="AT38" s="10"/>
      <c r="AU38" s="9">
        <f t="shared" si="115"/>
        <v>0</v>
      </c>
      <c r="AV38" s="10"/>
      <c r="AW38" s="9">
        <f t="shared" si="116"/>
        <v>0</v>
      </c>
      <c r="AX38" s="9">
        <f t="shared" si="117"/>
        <v>0</v>
      </c>
      <c r="AY38" s="9">
        <f t="shared" si="118"/>
        <v>0</v>
      </c>
      <c r="AZ38" s="10"/>
      <c r="BA38" s="9">
        <f t="shared" si="119"/>
        <v>0</v>
      </c>
      <c r="BB38" s="11">
        <f t="shared" si="120"/>
        <v>0</v>
      </c>
      <c r="BC38" s="12" t="str">
        <f t="shared" si="113"/>
        <v>Απορίπτεται</v>
      </c>
      <c r="BD38" t="s">
        <v>42</v>
      </c>
      <c r="BE38" s="29"/>
      <c r="BF38" s="30">
        <f t="shared" si="91"/>
        <v>0</v>
      </c>
      <c r="BG38" s="10"/>
      <c r="BH38" s="30">
        <f t="shared" si="92"/>
        <v>0</v>
      </c>
      <c r="BI38" s="10"/>
      <c r="BJ38" s="30">
        <f t="shared" si="93"/>
        <v>0</v>
      </c>
      <c r="BK38" s="30">
        <f t="shared" si="94"/>
        <v>0</v>
      </c>
      <c r="BL38" s="30">
        <f t="shared" si="95"/>
        <v>0</v>
      </c>
      <c r="BM38" s="10"/>
      <c r="BN38" s="30">
        <f t="shared" si="96"/>
        <v>0</v>
      </c>
      <c r="BO38" s="31">
        <f t="shared" si="97"/>
        <v>0</v>
      </c>
      <c r="BP38" s="12" t="str">
        <f t="shared" si="98"/>
        <v>Απορίπτεται</v>
      </c>
      <c r="BQ38" s="7" t="s">
        <v>25</v>
      </c>
      <c r="BR38" s="8"/>
      <c r="BS38" s="9">
        <f t="shared" ref="BS38:BS44" si="129">BR38*10%</f>
        <v>0</v>
      </c>
      <c r="BT38" s="10"/>
      <c r="BU38" s="9">
        <f t="shared" ref="BU38:BU44" si="130">BT38*10%</f>
        <v>0</v>
      </c>
      <c r="BV38" s="10"/>
      <c r="BW38" s="9">
        <f t="shared" ref="BW38:BW44" si="131">BV38*20%</f>
        <v>0</v>
      </c>
      <c r="BX38" s="9">
        <f t="shared" ref="BX38:BX44" si="132">BY38*100/40</f>
        <v>0</v>
      </c>
      <c r="BY38" s="9">
        <f t="shared" ref="BY38:BY44" si="133">SUM(BS38+BU38+BW38)</f>
        <v>0</v>
      </c>
      <c r="BZ38" s="10"/>
      <c r="CA38" s="9">
        <f t="shared" ref="CA38:CA44" si="134">BZ38*60%</f>
        <v>0</v>
      </c>
      <c r="CB38" s="11">
        <f t="shared" ref="CB38:CB44" si="135">SUM(CA38+BY38)</f>
        <v>0</v>
      </c>
      <c r="CC38" s="12" t="str">
        <f t="shared" si="89"/>
        <v>Απορίπτεται</v>
      </c>
    </row>
    <row r="39" spans="1:81" ht="51" x14ac:dyDescent="0.25">
      <c r="A39" s="6">
        <v>38</v>
      </c>
      <c r="B39" s="7"/>
      <c r="C39" s="17"/>
      <c r="D39" s="7" t="s">
        <v>24</v>
      </c>
      <c r="E39" s="29"/>
      <c r="F39" s="30">
        <f t="shared" si="99"/>
        <v>0</v>
      </c>
      <c r="G39" s="10"/>
      <c r="H39" s="30">
        <f t="shared" si="100"/>
        <v>0</v>
      </c>
      <c r="I39" s="10"/>
      <c r="J39" s="30">
        <f t="shared" si="101"/>
        <v>0</v>
      </c>
      <c r="K39" s="30">
        <f t="shared" si="102"/>
        <v>0</v>
      </c>
      <c r="L39" s="30">
        <f t="shared" si="103"/>
        <v>0</v>
      </c>
      <c r="M39" s="10"/>
      <c r="N39" s="30">
        <f t="shared" si="104"/>
        <v>0</v>
      </c>
      <c r="O39" s="31">
        <f t="shared" si="105"/>
        <v>0</v>
      </c>
      <c r="P39" s="32"/>
      <c r="Q39" s="7" t="s">
        <v>40</v>
      </c>
      <c r="R39" s="8"/>
      <c r="S39" s="9">
        <f t="shared" si="121"/>
        <v>0</v>
      </c>
      <c r="T39" s="10"/>
      <c r="U39" s="9">
        <f t="shared" si="122"/>
        <v>0</v>
      </c>
      <c r="V39" s="10"/>
      <c r="W39" s="9">
        <f t="shared" si="123"/>
        <v>0</v>
      </c>
      <c r="X39" s="9">
        <f t="shared" si="124"/>
        <v>0</v>
      </c>
      <c r="Y39" s="9">
        <f t="shared" ref="Y39:Y44" si="136">SUM(S39+U39+W39)</f>
        <v>0</v>
      </c>
      <c r="Z39" s="10"/>
      <c r="AA39" s="9">
        <f t="shared" si="126"/>
        <v>0</v>
      </c>
      <c r="AB39" s="11">
        <f t="shared" si="127"/>
        <v>0</v>
      </c>
      <c r="AC39" s="12" t="str">
        <f t="shared" si="128"/>
        <v>Απορίπτεται</v>
      </c>
      <c r="AD39" s="7" t="s">
        <v>43</v>
      </c>
      <c r="AE39" s="29"/>
      <c r="AF39" s="30">
        <f t="shared" si="74"/>
        <v>0</v>
      </c>
      <c r="AG39" s="10"/>
      <c r="AH39" s="30">
        <f t="shared" si="75"/>
        <v>0</v>
      </c>
      <c r="AI39" s="10"/>
      <c r="AJ39" s="30">
        <f t="shared" si="76"/>
        <v>0</v>
      </c>
      <c r="AK39" s="30">
        <f t="shared" si="77"/>
        <v>0</v>
      </c>
      <c r="AL39" s="30">
        <f t="shared" si="78"/>
        <v>0</v>
      </c>
      <c r="AM39" s="10"/>
      <c r="AN39" s="30">
        <f t="shared" si="79"/>
        <v>0</v>
      </c>
      <c r="AO39" s="31">
        <f t="shared" si="80"/>
        <v>0</v>
      </c>
      <c r="AP39" s="12" t="str">
        <f t="shared" si="81"/>
        <v>Απορίπτεται</v>
      </c>
      <c r="AQ39" s="7" t="s">
        <v>41</v>
      </c>
      <c r="AR39" s="8"/>
      <c r="AS39" s="9">
        <f t="shared" si="114"/>
        <v>0</v>
      </c>
      <c r="AT39" s="10"/>
      <c r="AU39" s="9">
        <f t="shared" si="115"/>
        <v>0</v>
      </c>
      <c r="AV39" s="10"/>
      <c r="AW39" s="9">
        <f t="shared" si="116"/>
        <v>0</v>
      </c>
      <c r="AX39" s="9">
        <f t="shared" si="117"/>
        <v>0</v>
      </c>
      <c r="AY39" s="9">
        <f t="shared" si="118"/>
        <v>0</v>
      </c>
      <c r="AZ39" s="10"/>
      <c r="BA39" s="9">
        <f t="shared" si="119"/>
        <v>0</v>
      </c>
      <c r="BB39" s="11">
        <f t="shared" si="120"/>
        <v>0</v>
      </c>
      <c r="BC39" s="12" t="str">
        <f t="shared" si="113"/>
        <v>Απορίπτεται</v>
      </c>
      <c r="BD39" t="s">
        <v>42</v>
      </c>
      <c r="BE39" s="8"/>
      <c r="BF39" s="9">
        <f t="shared" ref="BF39:BF44" si="137">BE39*10%</f>
        <v>0</v>
      </c>
      <c r="BG39" s="10"/>
      <c r="BH39" s="9">
        <f t="shared" ref="BH39:BH44" si="138">BG39*10%</f>
        <v>0</v>
      </c>
      <c r="BI39" s="10"/>
      <c r="BJ39" s="9">
        <f t="shared" ref="BJ39:BJ44" si="139">BI39*20%</f>
        <v>0</v>
      </c>
      <c r="BK39" s="9">
        <f t="shared" ref="BK39:BK44" si="140">BL39*100/40</f>
        <v>0</v>
      </c>
      <c r="BL39" s="9">
        <f t="shared" ref="BL39:BL44" si="141">SUM(BF39+BH39+BJ39)</f>
        <v>0</v>
      </c>
      <c r="BM39" s="10"/>
      <c r="BN39" s="9">
        <f t="shared" ref="BN39:BN44" si="142">BM39*60%</f>
        <v>0</v>
      </c>
      <c r="BO39" s="11">
        <f t="shared" ref="BO39:BO44" si="143">SUM(BN39+BL39)</f>
        <v>0</v>
      </c>
      <c r="BP39" s="12" t="str">
        <f t="shared" si="98"/>
        <v>Απορίπτεται</v>
      </c>
      <c r="BQ39" s="7" t="s">
        <v>25</v>
      </c>
      <c r="BR39" s="8"/>
      <c r="BS39" s="9">
        <f t="shared" si="129"/>
        <v>0</v>
      </c>
      <c r="BT39" s="10"/>
      <c r="BU39" s="9">
        <f t="shared" si="130"/>
        <v>0</v>
      </c>
      <c r="BV39" s="10"/>
      <c r="BW39" s="9">
        <f t="shared" si="131"/>
        <v>0</v>
      </c>
      <c r="BX39" s="9">
        <f t="shared" si="132"/>
        <v>0</v>
      </c>
      <c r="BY39" s="9">
        <f t="shared" si="133"/>
        <v>0</v>
      </c>
      <c r="BZ39" s="10"/>
      <c r="CA39" s="9">
        <f t="shared" si="134"/>
        <v>0</v>
      </c>
      <c r="CB39" s="11">
        <f t="shared" si="135"/>
        <v>0</v>
      </c>
      <c r="CC39" s="12" t="str">
        <f t="shared" si="89"/>
        <v>Απορίπτεται</v>
      </c>
    </row>
    <row r="40" spans="1:81" ht="51" x14ac:dyDescent="0.25">
      <c r="A40" s="6">
        <v>41</v>
      </c>
      <c r="B40" s="7"/>
      <c r="C40" s="17"/>
      <c r="D40" s="7" t="s">
        <v>24</v>
      </c>
      <c r="E40" s="29"/>
      <c r="F40" s="30">
        <f t="shared" si="99"/>
        <v>0</v>
      </c>
      <c r="G40" s="10"/>
      <c r="H40" s="30">
        <f t="shared" si="100"/>
        <v>0</v>
      </c>
      <c r="I40" s="10"/>
      <c r="J40" s="30">
        <f t="shared" si="101"/>
        <v>0</v>
      </c>
      <c r="K40" s="30">
        <f t="shared" si="102"/>
        <v>0</v>
      </c>
      <c r="L40" s="30">
        <f t="shared" si="103"/>
        <v>0</v>
      </c>
      <c r="M40" s="10"/>
      <c r="N40" s="30">
        <f t="shared" si="104"/>
        <v>0</v>
      </c>
      <c r="O40" s="31">
        <f t="shared" si="105"/>
        <v>0</v>
      </c>
      <c r="P40" s="32"/>
      <c r="Q40" s="7" t="s">
        <v>40</v>
      </c>
      <c r="R40" s="8"/>
      <c r="S40" s="9">
        <f t="shared" si="121"/>
        <v>0</v>
      </c>
      <c r="T40" s="10"/>
      <c r="U40" s="9">
        <f t="shared" si="122"/>
        <v>0</v>
      </c>
      <c r="V40" s="10"/>
      <c r="W40" s="9">
        <f t="shared" si="123"/>
        <v>0</v>
      </c>
      <c r="X40" s="9">
        <f t="shared" si="124"/>
        <v>0</v>
      </c>
      <c r="Y40" s="9">
        <f t="shared" si="136"/>
        <v>0</v>
      </c>
      <c r="Z40" s="10"/>
      <c r="AA40" s="9">
        <f t="shared" si="126"/>
        <v>0</v>
      </c>
      <c r="AB40" s="11">
        <f t="shared" si="127"/>
        <v>0</v>
      </c>
      <c r="AC40" s="12" t="str">
        <f t="shared" si="128"/>
        <v>Απορίπτεται</v>
      </c>
      <c r="AD40" s="7" t="s">
        <v>43</v>
      </c>
      <c r="AE40" s="29"/>
      <c r="AF40" s="30">
        <f t="shared" si="74"/>
        <v>0</v>
      </c>
      <c r="AG40" s="10"/>
      <c r="AH40" s="30">
        <f t="shared" si="75"/>
        <v>0</v>
      </c>
      <c r="AI40" s="10"/>
      <c r="AJ40" s="30">
        <f t="shared" si="76"/>
        <v>0</v>
      </c>
      <c r="AK40" s="30">
        <f t="shared" si="77"/>
        <v>0</v>
      </c>
      <c r="AL40" s="30">
        <f t="shared" si="78"/>
        <v>0</v>
      </c>
      <c r="AM40" s="10"/>
      <c r="AN40" s="30">
        <f t="shared" si="79"/>
        <v>0</v>
      </c>
      <c r="AO40" s="31">
        <f t="shared" si="80"/>
        <v>0</v>
      </c>
      <c r="AP40" s="12" t="str">
        <f t="shared" si="81"/>
        <v>Απορίπτεται</v>
      </c>
      <c r="AQ40" s="7" t="s">
        <v>41</v>
      </c>
      <c r="AR40" s="8"/>
      <c r="AS40" s="9">
        <f t="shared" si="114"/>
        <v>0</v>
      </c>
      <c r="AT40" s="10"/>
      <c r="AU40" s="9">
        <f t="shared" si="115"/>
        <v>0</v>
      </c>
      <c r="AV40" s="10"/>
      <c r="AW40" s="9">
        <f t="shared" si="116"/>
        <v>0</v>
      </c>
      <c r="AX40" s="9">
        <f t="shared" si="117"/>
        <v>0</v>
      </c>
      <c r="AY40" s="9">
        <f t="shared" si="118"/>
        <v>0</v>
      </c>
      <c r="AZ40" s="10"/>
      <c r="BA40" s="9">
        <f t="shared" si="119"/>
        <v>0</v>
      </c>
      <c r="BB40" s="11">
        <f t="shared" si="120"/>
        <v>0</v>
      </c>
      <c r="BC40" s="12" t="str">
        <f t="shared" si="113"/>
        <v>Απορίπτεται</v>
      </c>
      <c r="BD40" t="s">
        <v>42</v>
      </c>
      <c r="BE40" s="8"/>
      <c r="BF40" s="9">
        <f t="shared" si="137"/>
        <v>0</v>
      </c>
      <c r="BG40" s="10"/>
      <c r="BH40" s="9">
        <f t="shared" si="138"/>
        <v>0</v>
      </c>
      <c r="BI40" s="10"/>
      <c r="BJ40" s="9">
        <f t="shared" si="139"/>
        <v>0</v>
      </c>
      <c r="BK40" s="9">
        <f t="shared" si="140"/>
        <v>0</v>
      </c>
      <c r="BL40" s="9">
        <f t="shared" si="141"/>
        <v>0</v>
      </c>
      <c r="BM40" s="10"/>
      <c r="BN40" s="9">
        <f t="shared" si="142"/>
        <v>0</v>
      </c>
      <c r="BO40" s="11">
        <f t="shared" si="143"/>
        <v>0</v>
      </c>
      <c r="BP40" s="12" t="str">
        <f t="shared" si="98"/>
        <v>Απορίπτεται</v>
      </c>
      <c r="BQ40" s="7" t="s">
        <v>25</v>
      </c>
      <c r="BR40" s="8"/>
      <c r="BS40" s="9">
        <f t="shared" si="129"/>
        <v>0</v>
      </c>
      <c r="BT40" s="10"/>
      <c r="BU40" s="9">
        <f t="shared" si="130"/>
        <v>0</v>
      </c>
      <c r="BV40" s="10"/>
      <c r="BW40" s="9">
        <f t="shared" si="131"/>
        <v>0</v>
      </c>
      <c r="BX40" s="9">
        <f t="shared" si="132"/>
        <v>0</v>
      </c>
      <c r="BY40" s="9">
        <f t="shared" si="133"/>
        <v>0</v>
      </c>
      <c r="BZ40" s="10"/>
      <c r="CA40" s="9">
        <f t="shared" si="134"/>
        <v>0</v>
      </c>
      <c r="CB40" s="11">
        <f t="shared" si="135"/>
        <v>0</v>
      </c>
      <c r="CC40" s="12" t="str">
        <f t="shared" si="89"/>
        <v>Απορίπτεται</v>
      </c>
    </row>
    <row r="41" spans="1:81" ht="51" x14ac:dyDescent="0.25">
      <c r="A41" s="6">
        <v>42</v>
      </c>
      <c r="B41" s="44"/>
      <c r="C41" s="45"/>
      <c r="D41" s="7" t="s">
        <v>24</v>
      </c>
      <c r="E41" s="8"/>
      <c r="F41" s="9">
        <f t="shared" ref="F41:F44" si="144">E41*10%</f>
        <v>0</v>
      </c>
      <c r="G41" s="10"/>
      <c r="H41" s="9">
        <f t="shared" ref="H41:H44" si="145">G41*10%</f>
        <v>0</v>
      </c>
      <c r="I41" s="10"/>
      <c r="J41" s="9">
        <f t="shared" ref="J41:J44" si="146">I41*20%</f>
        <v>0</v>
      </c>
      <c r="K41" s="9">
        <f t="shared" ref="K41:K44" si="147">L41*100/40</f>
        <v>0</v>
      </c>
      <c r="L41" s="9">
        <f t="shared" ref="L41:L44" si="148">SUM(F41+H41+J41)</f>
        <v>0</v>
      </c>
      <c r="M41" s="10"/>
      <c r="N41" s="9">
        <f t="shared" ref="N41:N44" si="149">M41*60%</f>
        <v>0</v>
      </c>
      <c r="O41" s="11">
        <f t="shared" ref="O41:O44" si="150">SUM(N41+L41)</f>
        <v>0</v>
      </c>
      <c r="P41" s="12" t="str">
        <f t="shared" ref="P41:P44" si="151">IF(O41&gt;=50,"Προάγεται","Απορίπτεται")</f>
        <v>Απορίπτεται</v>
      </c>
      <c r="Q41" s="7" t="s">
        <v>40</v>
      </c>
      <c r="R41" s="8"/>
      <c r="S41" s="9">
        <f t="shared" si="121"/>
        <v>0</v>
      </c>
      <c r="T41" s="10"/>
      <c r="U41" s="9">
        <f t="shared" si="122"/>
        <v>0</v>
      </c>
      <c r="V41" s="10"/>
      <c r="W41" s="9">
        <f t="shared" si="123"/>
        <v>0</v>
      </c>
      <c r="X41" s="9">
        <f t="shared" si="124"/>
        <v>0</v>
      </c>
      <c r="Y41" s="9">
        <f t="shared" si="136"/>
        <v>0</v>
      </c>
      <c r="Z41" s="10"/>
      <c r="AA41" s="9">
        <f t="shared" si="126"/>
        <v>0</v>
      </c>
      <c r="AB41" s="11">
        <f t="shared" si="127"/>
        <v>0</v>
      </c>
      <c r="AC41" s="12" t="str">
        <f t="shared" si="128"/>
        <v>Απορίπτεται</v>
      </c>
      <c r="AD41" s="7" t="s">
        <v>43</v>
      </c>
      <c r="AE41" s="8"/>
      <c r="AF41" s="9">
        <f t="shared" ref="AF41:AF44" si="152">AE41*10%</f>
        <v>0</v>
      </c>
      <c r="AG41" s="10"/>
      <c r="AH41" s="9">
        <f t="shared" ref="AH41:AH44" si="153">AG41*10%</f>
        <v>0</v>
      </c>
      <c r="AI41" s="10"/>
      <c r="AJ41" s="9">
        <f t="shared" ref="AJ41:AJ44" si="154">AI41*20%</f>
        <v>0</v>
      </c>
      <c r="AK41" s="9">
        <f t="shared" ref="AK41:AK44" si="155">AL41*100/40</f>
        <v>0</v>
      </c>
      <c r="AL41" s="9">
        <f t="shared" ref="AL41:AL44" si="156">SUM(AF41+AH41+AJ41)</f>
        <v>0</v>
      </c>
      <c r="AM41" s="10"/>
      <c r="AN41" s="9">
        <f t="shared" ref="AN41:AN44" si="157">AM41*60%</f>
        <v>0</v>
      </c>
      <c r="AO41" s="11">
        <f t="shared" ref="AO41:AO44" si="158">SUM(AN41+AL41)</f>
        <v>0</v>
      </c>
      <c r="AP41" s="12" t="str">
        <f t="shared" si="81"/>
        <v>Απορίπτεται</v>
      </c>
      <c r="AQ41" s="7" t="s">
        <v>41</v>
      </c>
      <c r="AR41" s="8"/>
      <c r="AS41" s="9">
        <f t="shared" si="114"/>
        <v>0</v>
      </c>
      <c r="AT41" s="10"/>
      <c r="AU41" s="9">
        <f t="shared" si="115"/>
        <v>0</v>
      </c>
      <c r="AV41" s="10"/>
      <c r="AW41" s="9">
        <f t="shared" si="116"/>
        <v>0</v>
      </c>
      <c r="AX41" s="9">
        <f t="shared" si="117"/>
        <v>0</v>
      </c>
      <c r="AY41" s="9">
        <f t="shared" si="118"/>
        <v>0</v>
      </c>
      <c r="AZ41" s="10"/>
      <c r="BA41" s="9">
        <f t="shared" si="119"/>
        <v>0</v>
      </c>
      <c r="BB41" s="11">
        <f t="shared" si="120"/>
        <v>0</v>
      </c>
      <c r="BC41" s="12" t="str">
        <f t="shared" si="113"/>
        <v>Απορίπτεται</v>
      </c>
      <c r="BD41" t="s">
        <v>42</v>
      </c>
      <c r="BE41" s="8"/>
      <c r="BF41" s="9">
        <f t="shared" si="137"/>
        <v>0</v>
      </c>
      <c r="BG41" s="10"/>
      <c r="BH41" s="9">
        <f t="shared" si="138"/>
        <v>0</v>
      </c>
      <c r="BI41" s="10"/>
      <c r="BJ41" s="9">
        <f t="shared" si="139"/>
        <v>0</v>
      </c>
      <c r="BK41" s="9">
        <f t="shared" si="140"/>
        <v>0</v>
      </c>
      <c r="BL41" s="9">
        <f t="shared" si="141"/>
        <v>0</v>
      </c>
      <c r="BM41" s="10"/>
      <c r="BN41" s="9">
        <f t="shared" si="142"/>
        <v>0</v>
      </c>
      <c r="BO41" s="11">
        <f t="shared" si="143"/>
        <v>0</v>
      </c>
      <c r="BP41" s="12" t="str">
        <f t="shared" si="98"/>
        <v>Απορίπτεται</v>
      </c>
      <c r="BQ41" s="7" t="s">
        <v>25</v>
      </c>
      <c r="BR41" s="8"/>
      <c r="BS41" s="9">
        <f t="shared" si="129"/>
        <v>0</v>
      </c>
      <c r="BT41" s="10"/>
      <c r="BU41" s="9">
        <f t="shared" si="130"/>
        <v>0</v>
      </c>
      <c r="BV41" s="10"/>
      <c r="BW41" s="9">
        <f t="shared" si="131"/>
        <v>0</v>
      </c>
      <c r="BX41" s="9">
        <f t="shared" si="132"/>
        <v>0</v>
      </c>
      <c r="BY41" s="9">
        <f t="shared" si="133"/>
        <v>0</v>
      </c>
      <c r="BZ41" s="10"/>
      <c r="CA41" s="9">
        <f t="shared" si="134"/>
        <v>0</v>
      </c>
      <c r="CB41" s="11">
        <f t="shared" si="135"/>
        <v>0</v>
      </c>
      <c r="CC41" s="12" t="str">
        <f t="shared" si="89"/>
        <v>Απορίπτεται</v>
      </c>
    </row>
    <row r="42" spans="1:81" ht="24.75" customHeight="1" x14ac:dyDescent="0.25">
      <c r="A42" s="6">
        <v>43</v>
      </c>
      <c r="B42" s="44"/>
      <c r="C42" s="45"/>
      <c r="D42" s="7" t="s">
        <v>24</v>
      </c>
      <c r="E42" s="8"/>
      <c r="F42" s="9">
        <f t="shared" si="144"/>
        <v>0</v>
      </c>
      <c r="G42" s="10"/>
      <c r="H42" s="9">
        <f t="shared" si="145"/>
        <v>0</v>
      </c>
      <c r="I42" s="10"/>
      <c r="J42" s="9">
        <f t="shared" si="146"/>
        <v>0</v>
      </c>
      <c r="K42" s="9">
        <f t="shared" si="147"/>
        <v>0</v>
      </c>
      <c r="L42" s="9">
        <f t="shared" si="148"/>
        <v>0</v>
      </c>
      <c r="M42" s="10"/>
      <c r="N42" s="9">
        <f t="shared" si="149"/>
        <v>0</v>
      </c>
      <c r="O42" s="11">
        <f t="shared" si="150"/>
        <v>0</v>
      </c>
      <c r="P42" s="12" t="str">
        <f t="shared" si="151"/>
        <v>Απορίπτεται</v>
      </c>
      <c r="Q42" s="7" t="s">
        <v>40</v>
      </c>
      <c r="R42" s="8"/>
      <c r="S42" s="9">
        <f t="shared" si="121"/>
        <v>0</v>
      </c>
      <c r="T42" s="10"/>
      <c r="U42" s="9">
        <f t="shared" si="122"/>
        <v>0</v>
      </c>
      <c r="V42" s="10"/>
      <c r="W42" s="9">
        <f t="shared" si="123"/>
        <v>0</v>
      </c>
      <c r="X42" s="9">
        <f t="shared" si="124"/>
        <v>0</v>
      </c>
      <c r="Y42" s="9">
        <f t="shared" si="136"/>
        <v>0</v>
      </c>
      <c r="Z42" s="10"/>
      <c r="AA42" s="9">
        <f t="shared" si="126"/>
        <v>0</v>
      </c>
      <c r="AB42" s="11">
        <f t="shared" si="127"/>
        <v>0</v>
      </c>
      <c r="AC42" s="12" t="str">
        <f t="shared" si="128"/>
        <v>Απορίπτεται</v>
      </c>
      <c r="AD42" s="7" t="s">
        <v>43</v>
      </c>
      <c r="AE42" s="8"/>
      <c r="AF42" s="9">
        <f t="shared" si="152"/>
        <v>0</v>
      </c>
      <c r="AG42" s="10"/>
      <c r="AH42" s="9">
        <f t="shared" si="153"/>
        <v>0</v>
      </c>
      <c r="AI42" s="10"/>
      <c r="AJ42" s="9">
        <f t="shared" si="154"/>
        <v>0</v>
      </c>
      <c r="AK42" s="9">
        <f t="shared" si="155"/>
        <v>0</v>
      </c>
      <c r="AL42" s="9">
        <f t="shared" si="156"/>
        <v>0</v>
      </c>
      <c r="AM42" s="10"/>
      <c r="AN42" s="9">
        <f t="shared" si="157"/>
        <v>0</v>
      </c>
      <c r="AO42" s="11">
        <f t="shared" si="158"/>
        <v>0</v>
      </c>
      <c r="AP42" s="12" t="str">
        <f t="shared" si="81"/>
        <v>Απορίπτεται</v>
      </c>
      <c r="AQ42" s="7" t="s">
        <v>41</v>
      </c>
      <c r="AR42" s="8"/>
      <c r="AS42" s="9">
        <f t="shared" si="114"/>
        <v>0</v>
      </c>
      <c r="AT42" s="10"/>
      <c r="AU42" s="9">
        <f t="shared" si="115"/>
        <v>0</v>
      </c>
      <c r="AV42" s="10"/>
      <c r="AW42" s="9">
        <f t="shared" si="116"/>
        <v>0</v>
      </c>
      <c r="AX42" s="9">
        <f t="shared" si="117"/>
        <v>0</v>
      </c>
      <c r="AY42" s="9">
        <f t="shared" si="118"/>
        <v>0</v>
      </c>
      <c r="AZ42" s="10"/>
      <c r="BA42" s="9">
        <f t="shared" si="119"/>
        <v>0</v>
      </c>
      <c r="BB42" s="11">
        <f t="shared" si="120"/>
        <v>0</v>
      </c>
      <c r="BC42" s="12" t="str">
        <f t="shared" si="113"/>
        <v>Απορίπτεται</v>
      </c>
      <c r="BD42" t="s">
        <v>42</v>
      </c>
      <c r="BE42" s="8"/>
      <c r="BF42" s="9">
        <f t="shared" si="137"/>
        <v>0</v>
      </c>
      <c r="BG42" s="10"/>
      <c r="BH42" s="9">
        <f t="shared" si="138"/>
        <v>0</v>
      </c>
      <c r="BI42" s="10"/>
      <c r="BJ42" s="9">
        <f t="shared" si="139"/>
        <v>0</v>
      </c>
      <c r="BK42" s="9">
        <f t="shared" si="140"/>
        <v>0</v>
      </c>
      <c r="BL42" s="9">
        <f t="shared" si="141"/>
        <v>0</v>
      </c>
      <c r="BM42" s="10"/>
      <c r="BN42" s="9">
        <f t="shared" si="142"/>
        <v>0</v>
      </c>
      <c r="BO42" s="11">
        <f t="shared" si="143"/>
        <v>0</v>
      </c>
      <c r="BP42" s="12" t="str">
        <f t="shared" si="98"/>
        <v>Απορίπτεται</v>
      </c>
      <c r="BQ42" s="7" t="s">
        <v>25</v>
      </c>
      <c r="BR42" s="8"/>
      <c r="BS42" s="9">
        <f t="shared" si="129"/>
        <v>0</v>
      </c>
      <c r="BT42" s="10"/>
      <c r="BU42" s="9">
        <f t="shared" si="130"/>
        <v>0</v>
      </c>
      <c r="BV42" s="10"/>
      <c r="BW42" s="9">
        <f t="shared" si="131"/>
        <v>0</v>
      </c>
      <c r="BX42" s="9">
        <f t="shared" si="132"/>
        <v>0</v>
      </c>
      <c r="BY42" s="9">
        <f t="shared" si="133"/>
        <v>0</v>
      </c>
      <c r="BZ42" s="10"/>
      <c r="CA42" s="9">
        <f t="shared" si="134"/>
        <v>0</v>
      </c>
      <c r="CB42" s="11">
        <f t="shared" si="135"/>
        <v>0</v>
      </c>
      <c r="CC42" s="12" t="str">
        <f t="shared" si="89"/>
        <v>Απορίπτεται</v>
      </c>
    </row>
    <row r="43" spans="1:81" ht="24.75" customHeight="1" x14ac:dyDescent="0.25">
      <c r="A43" s="6">
        <v>44</v>
      </c>
      <c r="B43" s="44"/>
      <c r="C43" s="45"/>
      <c r="D43" s="7" t="s">
        <v>24</v>
      </c>
      <c r="E43" s="8"/>
      <c r="F43" s="9">
        <f t="shared" si="144"/>
        <v>0</v>
      </c>
      <c r="G43" s="10"/>
      <c r="H43" s="9">
        <f t="shared" si="145"/>
        <v>0</v>
      </c>
      <c r="I43" s="10"/>
      <c r="J43" s="9">
        <f t="shared" si="146"/>
        <v>0</v>
      </c>
      <c r="K43" s="9">
        <f t="shared" si="147"/>
        <v>0</v>
      </c>
      <c r="L43" s="9">
        <f t="shared" si="148"/>
        <v>0</v>
      </c>
      <c r="M43" s="10"/>
      <c r="N43" s="9">
        <f t="shared" si="149"/>
        <v>0</v>
      </c>
      <c r="O43" s="11">
        <f t="shared" si="150"/>
        <v>0</v>
      </c>
      <c r="P43" s="12" t="str">
        <f t="shared" si="151"/>
        <v>Απορίπτεται</v>
      </c>
      <c r="Q43" s="7" t="s">
        <v>40</v>
      </c>
      <c r="R43" s="8"/>
      <c r="S43" s="9">
        <f t="shared" si="121"/>
        <v>0</v>
      </c>
      <c r="T43" s="10"/>
      <c r="U43" s="9">
        <f t="shared" si="122"/>
        <v>0</v>
      </c>
      <c r="V43" s="10"/>
      <c r="W43" s="9">
        <f t="shared" si="123"/>
        <v>0</v>
      </c>
      <c r="X43" s="9">
        <f t="shared" si="124"/>
        <v>0</v>
      </c>
      <c r="Y43" s="9">
        <f t="shared" si="136"/>
        <v>0</v>
      </c>
      <c r="Z43" s="10"/>
      <c r="AA43" s="9">
        <f t="shared" si="126"/>
        <v>0</v>
      </c>
      <c r="AB43" s="11">
        <f t="shared" si="127"/>
        <v>0</v>
      </c>
      <c r="AC43" s="12" t="str">
        <f t="shared" si="128"/>
        <v>Απορίπτεται</v>
      </c>
      <c r="AD43" s="7" t="s">
        <v>43</v>
      </c>
      <c r="AE43" s="8"/>
      <c r="AF43" s="9">
        <f t="shared" si="152"/>
        <v>0</v>
      </c>
      <c r="AG43" s="10"/>
      <c r="AH43" s="9">
        <f t="shared" si="153"/>
        <v>0</v>
      </c>
      <c r="AI43" s="10"/>
      <c r="AJ43" s="9">
        <f t="shared" si="154"/>
        <v>0</v>
      </c>
      <c r="AK43" s="9">
        <f t="shared" si="155"/>
        <v>0</v>
      </c>
      <c r="AL43" s="9">
        <f t="shared" si="156"/>
        <v>0</v>
      </c>
      <c r="AM43" s="10"/>
      <c r="AN43" s="9">
        <f t="shared" si="157"/>
        <v>0</v>
      </c>
      <c r="AO43" s="11">
        <f t="shared" si="158"/>
        <v>0</v>
      </c>
      <c r="AP43" s="12" t="str">
        <f t="shared" si="81"/>
        <v>Απορίπτεται</v>
      </c>
      <c r="AQ43" s="7" t="s">
        <v>41</v>
      </c>
      <c r="AR43" s="8"/>
      <c r="AS43" s="9">
        <f t="shared" si="114"/>
        <v>0</v>
      </c>
      <c r="AT43" s="10"/>
      <c r="AU43" s="9">
        <f t="shared" si="115"/>
        <v>0</v>
      </c>
      <c r="AV43" s="10"/>
      <c r="AW43" s="9">
        <f t="shared" si="116"/>
        <v>0</v>
      </c>
      <c r="AX43" s="9">
        <f t="shared" si="117"/>
        <v>0</v>
      </c>
      <c r="AY43" s="9">
        <f t="shared" si="118"/>
        <v>0</v>
      </c>
      <c r="AZ43" s="10"/>
      <c r="BA43" s="9">
        <f t="shared" si="119"/>
        <v>0</v>
      </c>
      <c r="BB43" s="11">
        <f t="shared" si="120"/>
        <v>0</v>
      </c>
      <c r="BC43" s="12" t="str">
        <f t="shared" si="113"/>
        <v>Απορίπτεται</v>
      </c>
      <c r="BD43" t="s">
        <v>42</v>
      </c>
      <c r="BE43" s="8"/>
      <c r="BF43" s="9">
        <f t="shared" si="137"/>
        <v>0</v>
      </c>
      <c r="BG43" s="10"/>
      <c r="BH43" s="9">
        <f t="shared" si="138"/>
        <v>0</v>
      </c>
      <c r="BI43" s="10"/>
      <c r="BJ43" s="9">
        <f t="shared" si="139"/>
        <v>0</v>
      </c>
      <c r="BK43" s="9">
        <f t="shared" si="140"/>
        <v>0</v>
      </c>
      <c r="BL43" s="9">
        <f t="shared" si="141"/>
        <v>0</v>
      </c>
      <c r="BM43" s="10"/>
      <c r="BN43" s="9">
        <f t="shared" si="142"/>
        <v>0</v>
      </c>
      <c r="BO43" s="11">
        <f t="shared" si="143"/>
        <v>0</v>
      </c>
      <c r="BP43" s="12" t="str">
        <f t="shared" si="98"/>
        <v>Απορίπτεται</v>
      </c>
      <c r="BQ43" s="7" t="s">
        <v>25</v>
      </c>
      <c r="BR43" s="8"/>
      <c r="BS43" s="9">
        <f t="shared" si="129"/>
        <v>0</v>
      </c>
      <c r="BT43" s="10"/>
      <c r="BU43" s="9">
        <f t="shared" si="130"/>
        <v>0</v>
      </c>
      <c r="BV43" s="10"/>
      <c r="BW43" s="9">
        <f t="shared" si="131"/>
        <v>0</v>
      </c>
      <c r="BX43" s="9">
        <f t="shared" si="132"/>
        <v>0</v>
      </c>
      <c r="BY43" s="9">
        <f t="shared" si="133"/>
        <v>0</v>
      </c>
      <c r="BZ43" s="10"/>
      <c r="CA43" s="9">
        <f t="shared" si="134"/>
        <v>0</v>
      </c>
      <c r="CB43" s="11">
        <f t="shared" si="135"/>
        <v>0</v>
      </c>
      <c r="CC43" s="12" t="str">
        <f t="shared" si="89"/>
        <v>Απορίπτεται</v>
      </c>
    </row>
    <row r="44" spans="1:81" ht="23.25" customHeight="1" x14ac:dyDescent="0.25">
      <c r="A44" s="6">
        <v>45</v>
      </c>
      <c r="B44" s="44"/>
      <c r="C44" s="45"/>
      <c r="D44" s="7" t="s">
        <v>24</v>
      </c>
      <c r="E44" s="8"/>
      <c r="F44" s="9">
        <f t="shared" si="144"/>
        <v>0</v>
      </c>
      <c r="G44" s="10"/>
      <c r="H44" s="9">
        <f t="shared" si="145"/>
        <v>0</v>
      </c>
      <c r="I44" s="10"/>
      <c r="J44" s="9">
        <f t="shared" si="146"/>
        <v>0</v>
      </c>
      <c r="K44" s="9">
        <f t="shared" si="147"/>
        <v>0</v>
      </c>
      <c r="L44" s="9">
        <f t="shared" si="148"/>
        <v>0</v>
      </c>
      <c r="M44" s="10"/>
      <c r="N44" s="9">
        <f t="shared" si="149"/>
        <v>0</v>
      </c>
      <c r="O44" s="11">
        <f t="shared" si="150"/>
        <v>0</v>
      </c>
      <c r="P44" s="12" t="str">
        <f t="shared" si="151"/>
        <v>Απορίπτεται</v>
      </c>
      <c r="Q44" s="7" t="s">
        <v>40</v>
      </c>
      <c r="R44" s="8"/>
      <c r="S44" s="9">
        <f t="shared" si="121"/>
        <v>0</v>
      </c>
      <c r="T44" s="10"/>
      <c r="U44" s="9">
        <f t="shared" si="122"/>
        <v>0</v>
      </c>
      <c r="V44" s="10"/>
      <c r="W44" s="9">
        <f t="shared" si="123"/>
        <v>0</v>
      </c>
      <c r="X44" s="9">
        <f t="shared" si="124"/>
        <v>0</v>
      </c>
      <c r="Y44" s="9">
        <f t="shared" si="136"/>
        <v>0</v>
      </c>
      <c r="Z44" s="10"/>
      <c r="AA44" s="9">
        <f t="shared" si="126"/>
        <v>0</v>
      </c>
      <c r="AB44" s="11">
        <f t="shared" si="127"/>
        <v>0</v>
      </c>
      <c r="AC44" s="12" t="str">
        <f t="shared" si="128"/>
        <v>Απορίπτεται</v>
      </c>
      <c r="AD44" s="7" t="s">
        <v>43</v>
      </c>
      <c r="AE44" s="8"/>
      <c r="AF44" s="9">
        <f t="shared" si="152"/>
        <v>0</v>
      </c>
      <c r="AG44" s="10"/>
      <c r="AH44" s="9">
        <f t="shared" si="153"/>
        <v>0</v>
      </c>
      <c r="AI44" s="10"/>
      <c r="AJ44" s="9">
        <f t="shared" si="154"/>
        <v>0</v>
      </c>
      <c r="AK44" s="9">
        <f t="shared" si="155"/>
        <v>0</v>
      </c>
      <c r="AL44" s="9">
        <f t="shared" si="156"/>
        <v>0</v>
      </c>
      <c r="AM44" s="10"/>
      <c r="AN44" s="9">
        <f t="shared" si="157"/>
        <v>0</v>
      </c>
      <c r="AO44" s="11">
        <f t="shared" si="158"/>
        <v>0</v>
      </c>
      <c r="AP44" s="12" t="str">
        <f t="shared" si="81"/>
        <v>Απορίπτεται</v>
      </c>
      <c r="AQ44" s="7" t="s">
        <v>41</v>
      </c>
      <c r="AR44" s="8"/>
      <c r="AS44" s="9">
        <f t="shared" si="114"/>
        <v>0</v>
      </c>
      <c r="AT44" s="10"/>
      <c r="AU44" s="9">
        <f t="shared" si="115"/>
        <v>0</v>
      </c>
      <c r="AV44" s="10"/>
      <c r="AW44" s="9">
        <f t="shared" si="116"/>
        <v>0</v>
      </c>
      <c r="AX44" s="9">
        <f t="shared" si="117"/>
        <v>0</v>
      </c>
      <c r="AY44" s="9">
        <f t="shared" si="118"/>
        <v>0</v>
      </c>
      <c r="AZ44" s="10"/>
      <c r="BA44" s="9">
        <f t="shared" si="119"/>
        <v>0</v>
      </c>
      <c r="BB44" s="11">
        <f t="shared" si="120"/>
        <v>0</v>
      </c>
      <c r="BC44" s="12" t="str">
        <f t="shared" si="113"/>
        <v>Απορίπτεται</v>
      </c>
      <c r="BD44" t="s">
        <v>42</v>
      </c>
      <c r="BE44" s="8"/>
      <c r="BF44" s="9">
        <f t="shared" si="137"/>
        <v>0</v>
      </c>
      <c r="BG44" s="10"/>
      <c r="BH44" s="9">
        <f t="shared" si="138"/>
        <v>0</v>
      </c>
      <c r="BI44" s="10"/>
      <c r="BJ44" s="9">
        <f t="shared" si="139"/>
        <v>0</v>
      </c>
      <c r="BK44" s="9">
        <f t="shared" si="140"/>
        <v>0</v>
      </c>
      <c r="BL44" s="9">
        <f t="shared" si="141"/>
        <v>0</v>
      </c>
      <c r="BM44" s="10"/>
      <c r="BN44" s="9">
        <f t="shared" si="142"/>
        <v>0</v>
      </c>
      <c r="BO44" s="11">
        <f t="shared" si="143"/>
        <v>0</v>
      </c>
      <c r="BP44" s="12" t="str">
        <f t="shared" si="98"/>
        <v>Απορίπτεται</v>
      </c>
      <c r="BQ44" s="7" t="s">
        <v>25</v>
      </c>
      <c r="BR44" s="8"/>
      <c r="BS44" s="9">
        <f t="shared" si="129"/>
        <v>0</v>
      </c>
      <c r="BT44" s="10"/>
      <c r="BU44" s="9">
        <f t="shared" si="130"/>
        <v>0</v>
      </c>
      <c r="BV44" s="10"/>
      <c r="BW44" s="9">
        <f t="shared" si="131"/>
        <v>0</v>
      </c>
      <c r="BX44" s="9">
        <f t="shared" si="132"/>
        <v>0</v>
      </c>
      <c r="BY44" s="9">
        <f t="shared" si="133"/>
        <v>0</v>
      </c>
      <c r="BZ44" s="10"/>
      <c r="CA44" s="9">
        <f t="shared" si="134"/>
        <v>0</v>
      </c>
      <c r="CB44" s="11">
        <f t="shared" si="135"/>
        <v>0</v>
      </c>
      <c r="CC44" s="12" t="str">
        <f t="shared" si="89"/>
        <v>Απορίπτεται</v>
      </c>
    </row>
    <row r="45" spans="1:81" ht="51" x14ac:dyDescent="0.25">
      <c r="A45" s="22">
        <v>46</v>
      </c>
      <c r="B45" s="44"/>
      <c r="C45" s="45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7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2"/>
      <c r="AD45" s="7" t="s">
        <v>43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7" t="s">
        <v>41</v>
      </c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t="s">
        <v>42</v>
      </c>
      <c r="BE45" s="21"/>
      <c r="BF45" s="21"/>
      <c r="BG45" s="21"/>
      <c r="BH45" s="21"/>
      <c r="BI45" s="21"/>
      <c r="BJ45" s="23"/>
      <c r="BK45" s="21"/>
      <c r="BL45" s="21"/>
      <c r="BM45" s="21"/>
      <c r="BN45" s="21"/>
      <c r="BO45" s="21"/>
      <c r="BP45" s="32" t="str">
        <f t="shared" ref="BP45:BP49" si="159">IF(BO45&gt;=50,"Προάγεται","Απορίπτεται")</f>
        <v>Απορίπτεται</v>
      </c>
      <c r="BQ45" s="7"/>
      <c r="BR45" s="8"/>
      <c r="BS45" s="18"/>
      <c r="BT45" s="10"/>
      <c r="BU45" s="18"/>
      <c r="BV45" s="10"/>
      <c r="BW45" s="18"/>
      <c r="BX45" s="18"/>
      <c r="BY45" s="18"/>
      <c r="BZ45" s="10"/>
      <c r="CA45" s="18"/>
      <c r="CB45" s="19"/>
      <c r="CC45" s="20"/>
    </row>
    <row r="46" spans="1:81" ht="51" x14ac:dyDescent="0.25">
      <c r="A46" s="22">
        <v>47</v>
      </c>
      <c r="B46" s="44"/>
      <c r="C46" s="45"/>
      <c r="D46" s="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7" t="s">
        <v>41</v>
      </c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t="s">
        <v>42</v>
      </c>
      <c r="BE46" s="21"/>
      <c r="BF46" s="21"/>
      <c r="BG46" s="21"/>
      <c r="BH46" s="21"/>
      <c r="BI46" s="21"/>
      <c r="BJ46" s="23"/>
      <c r="BK46" s="21"/>
      <c r="BL46" s="21"/>
      <c r="BM46" s="21"/>
      <c r="BN46" s="21"/>
      <c r="BO46" s="21"/>
      <c r="BP46" s="32" t="str">
        <f t="shared" si="159"/>
        <v>Απορίπτεται</v>
      </c>
      <c r="BQ46" s="7"/>
      <c r="BR46" s="21"/>
      <c r="BS46" s="21"/>
      <c r="BT46" s="21"/>
      <c r="BU46" s="21"/>
      <c r="BV46" s="21"/>
      <c r="BW46" s="21"/>
      <c r="BX46" s="21"/>
      <c r="BY46" s="21"/>
      <c r="BZ46" s="10"/>
      <c r="CA46" s="18"/>
      <c r="CB46" s="21"/>
      <c r="CC46" s="21"/>
    </row>
    <row r="47" spans="1:81" ht="51" x14ac:dyDescent="0.25">
      <c r="A47" s="22">
        <v>48</v>
      </c>
      <c r="B47" s="44"/>
      <c r="C47" s="46"/>
      <c r="D47" s="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12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7" t="s">
        <v>41</v>
      </c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t="s">
        <v>42</v>
      </c>
      <c r="BE47" s="21"/>
      <c r="BF47" s="21"/>
      <c r="BG47" s="21"/>
      <c r="BH47" s="21"/>
      <c r="BI47" s="21"/>
      <c r="BJ47" s="23"/>
      <c r="BK47" s="21"/>
      <c r="BL47" s="21"/>
      <c r="BM47" s="21"/>
      <c r="BN47" s="21"/>
      <c r="BO47" s="21"/>
      <c r="BP47" s="32" t="str">
        <f t="shared" si="159"/>
        <v>Απορίπτεται</v>
      </c>
      <c r="BQ47" s="7"/>
      <c r="BR47" s="21"/>
      <c r="BS47" s="21"/>
      <c r="BT47" s="21"/>
      <c r="BU47" s="21"/>
      <c r="BV47" s="21"/>
      <c r="BW47" s="21"/>
      <c r="BX47" s="21"/>
      <c r="BY47" s="21"/>
      <c r="BZ47" s="10"/>
      <c r="CA47" s="18"/>
      <c r="CB47" s="21"/>
      <c r="CC47" s="21"/>
    </row>
    <row r="48" spans="1:81" ht="21" customHeight="1" x14ac:dyDescent="0.25">
      <c r="A48" s="22">
        <v>48</v>
      </c>
      <c r="B48" s="44"/>
      <c r="C48" s="46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7" t="s">
        <v>41</v>
      </c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t="s">
        <v>42</v>
      </c>
      <c r="BE48" s="21"/>
      <c r="BF48" s="21"/>
      <c r="BG48" s="21"/>
      <c r="BH48" s="21"/>
      <c r="BI48" s="21"/>
      <c r="BP48" s="32" t="str">
        <f t="shared" si="159"/>
        <v>Απορίπτεται</v>
      </c>
    </row>
    <row r="49" spans="1:68" ht="20.25" customHeight="1" x14ac:dyDescent="0.25">
      <c r="A49" s="22">
        <v>48</v>
      </c>
      <c r="B49" s="28"/>
      <c r="C49" s="17"/>
      <c r="D49" s="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7"/>
      <c r="R49" s="24"/>
      <c r="S49" s="25"/>
      <c r="T49" s="26"/>
      <c r="U49" s="25"/>
      <c r="V49" s="26"/>
      <c r="W49" s="25"/>
      <c r="X49" s="25"/>
      <c r="Y49" s="25"/>
      <c r="Z49" s="26"/>
      <c r="AA49" s="25"/>
      <c r="AB49" s="27"/>
      <c r="AC49" s="12"/>
      <c r="BP49" s="32" t="str">
        <f t="shared" si="159"/>
        <v>Απορίπτεται</v>
      </c>
    </row>
  </sheetData>
  <mergeCells count="30">
    <mergeCell ref="AR1:AS1"/>
    <mergeCell ref="AT1:AU1"/>
    <mergeCell ref="AV1:AW1"/>
    <mergeCell ref="AX1:AY1"/>
    <mergeCell ref="AZ1:BA1"/>
    <mergeCell ref="R1:S1"/>
    <mergeCell ref="T1:U1"/>
    <mergeCell ref="V1:W1"/>
    <mergeCell ref="X1:Y1"/>
    <mergeCell ref="Z1:AA1"/>
    <mergeCell ref="E1:F1"/>
    <mergeCell ref="G1:H1"/>
    <mergeCell ref="I1:J1"/>
    <mergeCell ref="K1:L1"/>
    <mergeCell ref="M1:N1"/>
    <mergeCell ref="AE1:AF1"/>
    <mergeCell ref="AG1:AH1"/>
    <mergeCell ref="AI1:AJ1"/>
    <mergeCell ref="AK1:AL1"/>
    <mergeCell ref="AM1:AN1"/>
    <mergeCell ref="BE1:BF1"/>
    <mergeCell ref="BG1:BH1"/>
    <mergeCell ref="BI1:BJ1"/>
    <mergeCell ref="BK1:BL1"/>
    <mergeCell ref="BM1:BN1"/>
    <mergeCell ref="BR1:BS1"/>
    <mergeCell ref="BT1:BU1"/>
    <mergeCell ref="BV1:BW1"/>
    <mergeCell ref="BX1:BY1"/>
    <mergeCell ref="BZ1:CA1"/>
  </mergeCells>
  <conditionalFormatting sqref="BS2:BS44 CA2:CB44 BU2:BU44 BW2:BY44 AS2:AS44 BA2:BB44 AU2:AU44 AW2:AY44 F2:F44 N2:O44 H2:H44 J2:L44 BF2:BF44 BN2:BO44 BH2:BH44 BJ2:BL44 AF2:AF44 AN2:AO44 AH2:AH44 AJ2:AL44 S2:S44 AA2:AB44 U2:U44 W2:Y44">
    <cfRule type="cellIs" dxfId="17" priority="106" operator="equal">
      <formula>0</formula>
    </cfRule>
  </conditionalFormatting>
  <conditionalFormatting sqref="F2:F40 N2:O40 H2:H40 J2:L40">
    <cfRule type="cellIs" dxfId="16" priority="15" operator="equal">
      <formula>0</formula>
    </cfRule>
  </conditionalFormatting>
  <conditionalFormatting sqref="S2:S35 AA2:AB35 U2:U35 W2:Y35">
    <cfRule type="cellIs" dxfId="15" priority="14" operator="equal">
      <formula>0</formula>
    </cfRule>
  </conditionalFormatting>
  <conditionalFormatting sqref="AF2:AF23 AH2:AH23 AJ2:AL23 AN2:AO23">
    <cfRule type="cellIs" dxfId="14" priority="13" stopIfTrue="1" operator="equal">
      <formula>0</formula>
    </cfRule>
  </conditionalFormatting>
  <conditionalFormatting sqref="AS2:AS27 BA2:BB27 AU2:AU27 AW2:AY27">
    <cfRule type="cellIs" dxfId="13" priority="12" operator="equal">
      <formula>0</formula>
    </cfRule>
  </conditionalFormatting>
  <conditionalFormatting sqref="BF2:BF29 BN2:BO29 BH2:BH29 BJ2:BL29">
    <cfRule type="cellIs" dxfId="12" priority="11" operator="equal">
      <formula>0</formula>
    </cfRule>
  </conditionalFormatting>
  <conditionalFormatting sqref="BS2:BS22 CA2:CB22 BU2:BU22 BW2:BY22">
    <cfRule type="cellIs" dxfId="11" priority="10" operator="equal">
      <formula>0</formula>
    </cfRule>
  </conditionalFormatting>
  <conditionalFormatting sqref="F2:F29 J2:L29 H2:H29 N2:O29">
    <cfRule type="cellIs" dxfId="10" priority="9" operator="equal">
      <formula>0</formula>
    </cfRule>
  </conditionalFormatting>
  <conditionalFormatting sqref="S2:S37 AA2:AB37 U2:U37 W2:Y37">
    <cfRule type="cellIs" dxfId="9" priority="8" operator="equal">
      <formula>0</formula>
    </cfRule>
  </conditionalFormatting>
  <conditionalFormatting sqref="S2:S29 W2:Y29 U2:U29 AA2:AB29">
    <cfRule type="cellIs" dxfId="8" priority="7" operator="equal">
      <formula>0</formula>
    </cfRule>
  </conditionalFormatting>
  <conditionalFormatting sqref="F16:F33 J16:L33 N16:O33 N2:O14 J2:L14 F2:F14 H16:H33 H2:H14">
    <cfRule type="cellIs" dxfId="7" priority="6" operator="equal">
      <formula>0</formula>
    </cfRule>
  </conditionalFormatting>
  <conditionalFormatting sqref="AF2:AF24 AJ2:AL24 AH2:AH24 AN2:AO24">
    <cfRule type="cellIs" dxfId="6" priority="5" operator="equal">
      <formula>0</formula>
    </cfRule>
  </conditionalFormatting>
  <conditionalFormatting sqref="BH14:BH24 BF14:BF24 BJ14:BL24 BN14:BO24">
    <cfRule type="cellIs" dxfId="5" priority="4" operator="equal">
      <formula>0</formula>
    </cfRule>
  </conditionalFormatting>
  <conditionalFormatting sqref="BF2:BF4 BJ2:BL4 BH2:BH4 BN2:BO4 BN6:BO13 BH6:BH13 BJ6:BL13 BF6:BF13">
    <cfRule type="cellIs" dxfId="4" priority="3" operator="equal">
      <formula>0</formula>
    </cfRule>
  </conditionalFormatting>
  <conditionalFormatting sqref="BN5:BO5 BH5 BJ5:BL5 BF5">
    <cfRule type="cellIs" dxfId="3" priority="2" operator="equal">
      <formula>0</formula>
    </cfRule>
  </conditionalFormatting>
  <conditionalFormatting sqref="AW2:AY34 AS2:AS34 AU2:AU34 BA2:BB34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" r:id="rId4" name="Button 1">
              <controlPr defaultSize="0" print="0" autoFill="0" autoPict="0" macro="[1]!Button1_Click">
                <anchor moveWithCells="1" sizeWithCells="1">
                  <from>
                    <xdr:col>9</xdr:col>
                    <xdr:colOff>19050</xdr:colOff>
                    <xdr:row>41</xdr:row>
                    <xdr:rowOff>219075</xdr:rowOff>
                  </from>
                  <to>
                    <xdr:col>11</xdr:col>
                    <xdr:colOff>342900</xdr:colOff>
                    <xdr:row>43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showGridLines="0" tabSelected="1" zoomScaleNormal="100" workbookViewId="0">
      <selection activeCell="L5" sqref="L5:M5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33" t="s">
        <v>11</v>
      </c>
    </row>
    <row r="2" spans="1:15" x14ac:dyDescent="0.25">
      <c r="O2" s="33" t="s">
        <v>12</v>
      </c>
    </row>
    <row r="4" spans="1:15" ht="15.75" thickBo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t="s">
        <v>13</v>
      </c>
      <c r="M4" s="35"/>
      <c r="N4" s="35"/>
    </row>
    <row r="5" spans="1:15" ht="19.5" thickBot="1" x14ac:dyDescent="0.35">
      <c r="E5" s="36" t="s">
        <v>14</v>
      </c>
      <c r="L5" s="66">
        <v>1302</v>
      </c>
      <c r="M5" s="67"/>
      <c r="N5" s="38"/>
    </row>
    <row r="6" spans="1:15" ht="15.75" x14ac:dyDescent="0.25">
      <c r="E6" s="37"/>
      <c r="O6" s="33" t="s">
        <v>15</v>
      </c>
    </row>
    <row r="7" spans="1:15" ht="15.75" x14ac:dyDescent="0.25">
      <c r="C7" s="68" t="s">
        <v>16</v>
      </c>
      <c r="D7" s="68"/>
      <c r="E7" s="68"/>
      <c r="F7" s="68"/>
      <c r="G7" s="54" t="s">
        <v>17</v>
      </c>
      <c r="H7" s="55"/>
      <c r="I7" s="56"/>
      <c r="J7" s="54" t="s">
        <v>22</v>
      </c>
      <c r="K7" s="55"/>
      <c r="L7" s="56"/>
      <c r="O7" s="33" t="s">
        <v>18</v>
      </c>
    </row>
    <row r="8" spans="1:15" ht="15.75" x14ac:dyDescent="0.25">
      <c r="C8" s="50" t="str">
        <f>VLOOKUP($L$5,ΒΒΒ,3,FALSE)</f>
        <v>ΟΡΓΑΝΙΚΗ ΧΗΜΕΙΑ</v>
      </c>
      <c r="D8" s="50"/>
      <c r="E8" s="50"/>
      <c r="F8" s="50"/>
      <c r="G8" s="51">
        <f>VLOOKUP($L$5,ΒΒΒ,14,FALSE)</f>
        <v>83.25</v>
      </c>
      <c r="H8" s="52"/>
      <c r="I8" s="53"/>
      <c r="J8" s="57">
        <f t="shared" ref="J8" si="0">IF(G8&gt;=50,VLOOKUP(C8,MATH,2,FALSE),0)</f>
        <v>6</v>
      </c>
      <c r="K8" s="58"/>
      <c r="L8" s="59"/>
    </row>
    <row r="9" spans="1:15" ht="15.75" x14ac:dyDescent="0.25">
      <c r="C9" s="50" t="str">
        <f>VLOOKUP($L$5,ΒΒΒ,16,FALSE)</f>
        <v>ΧΗΜΕΙΑ ΤΡΟΦΙΜΩΝ</v>
      </c>
      <c r="D9" s="50"/>
      <c r="E9" s="50"/>
      <c r="F9" s="50"/>
      <c r="G9" s="51">
        <f>VLOOKUP($L$5,ΒΒΒ,27,FALSE)</f>
        <v>84.85</v>
      </c>
      <c r="H9" s="52"/>
      <c r="I9" s="53"/>
      <c r="J9" s="57">
        <f t="shared" ref="J9" si="1">IF(G9&gt;=50,VLOOKUP(C9,MATH,2,FALSE),0)</f>
        <v>6</v>
      </c>
      <c r="K9" s="58"/>
      <c r="L9" s="59"/>
      <c r="O9" s="33" t="s">
        <v>19</v>
      </c>
    </row>
    <row r="10" spans="1:15" ht="16.149999999999999" customHeight="1" x14ac:dyDescent="0.25">
      <c r="C10" s="50" t="str">
        <f>VLOOKUP($L$5,ΒΒΒ,29,FALSE)</f>
        <v>ΑΝΑΤΟΜΙΑ &amp; ΦΥΣΙΟΛΟΓΙΑ ΤΟΥ ΑΝΘΡΩΠΟΥ</v>
      </c>
      <c r="D10" s="50"/>
      <c r="E10" s="50"/>
      <c r="F10" s="50"/>
      <c r="G10" s="51">
        <f>VLOOKUP($L$5,ΒΒΒ,40,FALSE)</f>
        <v>83.9</v>
      </c>
      <c r="H10" s="52"/>
      <c r="I10" s="53"/>
      <c r="J10" s="57">
        <f t="shared" ref="J10:J12" si="2">IF(G10&gt;=50,VLOOKUP(C10,MATH,2,FALSE),0)</f>
        <v>6</v>
      </c>
      <c r="K10" s="58"/>
      <c r="L10" s="59"/>
      <c r="O10" s="33" t="s">
        <v>20</v>
      </c>
    </row>
    <row r="11" spans="1:15" ht="30.6" customHeight="1" x14ac:dyDescent="0.25">
      <c r="C11" s="60" t="str">
        <f>VLOOKUP($L$5,ΒΒΒ,42,FALSE)</f>
        <v>ΜΙΚΡΟΒΙΟΛΟΓΙΑ &amp; ΜΙΚΡΟΒΙΟΛΟΓΙΑ ΤΡΟΦΙΜΩΝ</v>
      </c>
      <c r="D11" s="61"/>
      <c r="E11" s="61"/>
      <c r="F11" s="62"/>
      <c r="G11" s="51">
        <f>VLOOKUP($L$5,ΒΒΒ,53,FALSE)</f>
        <v>82.5</v>
      </c>
      <c r="H11" s="52"/>
      <c r="I11" s="53"/>
      <c r="J11" s="57">
        <f t="shared" si="2"/>
        <v>4</v>
      </c>
      <c r="K11" s="58"/>
      <c r="L11" s="59"/>
    </row>
    <row r="12" spans="1:15" ht="16.899999999999999" customHeight="1" x14ac:dyDescent="0.25">
      <c r="C12" s="63" t="str">
        <f>VLOOKUP($L$5,ΒΒΒ,55,FALSE)</f>
        <v xml:space="preserve">ΕΦΑΡΜΟΓΕΣ ΠΛΗΡΟΦΟΡΙΚΗΣ ΣΤΗ ΔΙΑΙΤΟΛΟΓΙΑ </v>
      </c>
      <c r="D12" s="64"/>
      <c r="E12" s="64"/>
      <c r="F12" s="65"/>
      <c r="G12" s="51">
        <f>VLOOKUP($L$5,ΒΒΒ,66,FALSE)</f>
        <v>94.7</v>
      </c>
      <c r="H12" s="52"/>
      <c r="I12" s="53"/>
      <c r="J12" s="57">
        <f t="shared" si="2"/>
        <v>5</v>
      </c>
      <c r="K12" s="58"/>
      <c r="L12" s="59"/>
    </row>
    <row r="13" spans="1:15" ht="15.75" thickBot="1" x14ac:dyDescent="0.3">
      <c r="K13" s="39"/>
    </row>
    <row r="14" spans="1:15" ht="15.75" thickBot="1" x14ac:dyDescent="0.3">
      <c r="G14" s="73">
        <f>AVERAGEIF(G8:I12,"&lt;&gt;0")</f>
        <v>85.84</v>
      </c>
      <c r="H14" s="74"/>
      <c r="I14" s="75"/>
      <c r="J14" s="69">
        <f>SUM(J8:L12)</f>
        <v>27</v>
      </c>
      <c r="K14" s="70"/>
      <c r="L14" s="71"/>
    </row>
    <row r="15" spans="1:15" x14ac:dyDescent="0.25">
      <c r="G15" s="72" t="s">
        <v>21</v>
      </c>
      <c r="H15" s="72"/>
      <c r="I15" s="72"/>
      <c r="J15" s="72" t="s">
        <v>23</v>
      </c>
      <c r="K15" s="72"/>
      <c r="L15" s="72"/>
    </row>
  </sheetData>
  <sheetProtection selectLockedCells="1"/>
  <mergeCells count="23">
    <mergeCell ref="J14:L14"/>
    <mergeCell ref="G15:I15"/>
    <mergeCell ref="J15:L15"/>
    <mergeCell ref="G14:I14"/>
    <mergeCell ref="L5:M5"/>
    <mergeCell ref="C7:F7"/>
    <mergeCell ref="G7:I7"/>
    <mergeCell ref="C8:F8"/>
    <mergeCell ref="G8:I8"/>
    <mergeCell ref="J10:L10"/>
    <mergeCell ref="J11:L11"/>
    <mergeCell ref="J12:L12"/>
    <mergeCell ref="C10:F10"/>
    <mergeCell ref="G10:I10"/>
    <mergeCell ref="C11:F11"/>
    <mergeCell ref="G11:I11"/>
    <mergeCell ref="C12:F12"/>
    <mergeCell ref="G12:I12"/>
    <mergeCell ref="C9:F9"/>
    <mergeCell ref="G9:I9"/>
    <mergeCell ref="J7:L7"/>
    <mergeCell ref="J8:L8"/>
    <mergeCell ref="J9:L9"/>
  </mergeCells>
  <conditionalFormatting sqref="G8:I12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activeCell="A4" sqref="A4"/>
    </sheetView>
  </sheetViews>
  <sheetFormatPr defaultRowHeight="15" x14ac:dyDescent="0.25"/>
  <cols>
    <col min="1" max="1" width="34.28515625" customWidth="1"/>
  </cols>
  <sheetData>
    <row r="1" spans="1:4" ht="16.5" thickTop="1" thickBot="1" x14ac:dyDescent="0.3">
      <c r="A1" t="s">
        <v>24</v>
      </c>
      <c r="B1" s="41">
        <v>6</v>
      </c>
      <c r="C1" s="40"/>
      <c r="D1" s="40"/>
    </row>
    <row r="2" spans="1:4" ht="16.5" thickTop="1" thickBot="1" x14ac:dyDescent="0.3">
      <c r="A2" t="s">
        <v>40</v>
      </c>
      <c r="B2" s="42">
        <v>6</v>
      </c>
      <c r="C2" s="40"/>
      <c r="D2" s="40"/>
    </row>
    <row r="3" spans="1:4" ht="16.5" thickTop="1" thickBot="1" x14ac:dyDescent="0.3">
      <c r="A3" t="s">
        <v>43</v>
      </c>
      <c r="B3" s="43">
        <v>6</v>
      </c>
      <c r="C3" s="40"/>
      <c r="D3" s="40"/>
    </row>
    <row r="4" spans="1:4" ht="16.5" thickTop="1" thickBot="1" x14ac:dyDescent="0.3">
      <c r="A4" t="s">
        <v>41</v>
      </c>
      <c r="B4" s="42">
        <v>4</v>
      </c>
      <c r="C4" s="40"/>
      <c r="D4" s="40"/>
    </row>
    <row r="5" spans="1:4" ht="16.5" thickTop="1" thickBot="1" x14ac:dyDescent="0.3">
      <c r="A5" t="s">
        <v>42</v>
      </c>
      <c r="B5" s="43">
        <v>5</v>
      </c>
      <c r="C5" s="40"/>
      <c r="D5" s="40"/>
    </row>
    <row r="6" spans="1:4" ht="16.5" thickTop="1" thickBot="1" x14ac:dyDescent="0.3">
      <c r="A6" t="s">
        <v>25</v>
      </c>
      <c r="B6" s="42">
        <v>3</v>
      </c>
      <c r="C6" s="40"/>
      <c r="D6" s="40"/>
    </row>
    <row r="7" spans="1:4" ht="15.75" thickTop="1" x14ac:dyDescent="0.25">
      <c r="B7" s="40"/>
      <c r="C7" s="40"/>
      <c r="D7" s="40"/>
    </row>
    <row r="8" spans="1:4" x14ac:dyDescent="0.25">
      <c r="B8" s="40"/>
      <c r="C8" s="40"/>
      <c r="D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aa</vt:lpstr>
      <vt:lpstr>AAAA</vt:lpstr>
      <vt:lpstr>AISTH2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Gumnasio Episkopis</cp:lastModifiedBy>
  <cp:lastPrinted>2015-02-10T17:25:12Z</cp:lastPrinted>
  <dcterms:created xsi:type="dcterms:W3CDTF">2011-06-01T14:00:52Z</dcterms:created>
  <dcterms:modified xsi:type="dcterms:W3CDTF">2018-07-12T17:57:54Z</dcterms:modified>
</cp:coreProperties>
</file>